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adea.sharepoint.com/sites/Research-Hub/Shared Documents/General/SURVEY/APAN/APAN2025/Final Data/"/>
    </mc:Choice>
  </mc:AlternateContent>
  <xr:revisionPtr revIDLastSave="41" documentId="8_{CC79FB44-2966-47BF-8C87-9E6C2EED4EE7}" xr6:coauthVersionLast="47" xr6:coauthVersionMax="47" xr10:uidLastSave="{A8AD1364-BD1F-470C-B254-7317828E4EF2}"/>
  <bookViews>
    <workbookView xWindow="-120" yWindow="-120" windowWidth="29040" windowHeight="15720" tabRatio="774" firstSheet="1" activeTab="13" xr2:uid="{00000000-000D-0000-FFFF-FFFF00000000}"/>
  </bookViews>
  <sheets>
    <sheet name="Table of Contents " sheetId="1" r:id="rId1"/>
    <sheet name="Glossary" sheetId="2" r:id="rId2"/>
    <sheet name="Table 1" sheetId="3" r:id="rId3"/>
    <sheet name="Table 2" sheetId="4" r:id="rId4"/>
    <sheet name="Table 3" sheetId="7" r:id="rId5"/>
    <sheet name="Table 4" sheetId="8" r:id="rId6"/>
    <sheet name="Table 5" sheetId="9" r:id="rId7"/>
    <sheet name="Table 6" sheetId="22" r:id="rId8"/>
    <sheet name="Table 7" sheetId="11" r:id="rId9"/>
    <sheet name="Table 8" sheetId="13" r:id="rId10"/>
    <sheet name="Table 9" sheetId="14" r:id="rId11"/>
    <sheet name="Table 10" sheetId="15" r:id="rId12"/>
    <sheet name="Table 11" sheetId="16" r:id="rId13"/>
    <sheet name="U.S. Dental Schools" sheetId="21" r:id="rId14"/>
  </sheets>
  <externalReferences>
    <externalReference r:id="rId15"/>
  </externalReferences>
  <definedNames>
    <definedName name="_xlnm._FilterDatabase" localSheetId="13" hidden="1">'U.S. Dental Schools'!$B$5:$F$79</definedName>
    <definedName name="FIGURE_1_TITLE">#REF!</definedName>
    <definedName name="FIGURE_2_TITLE">#REF!</definedName>
    <definedName name="FIGURE_3_TITLE">#REF!</definedName>
    <definedName name="_xlnm.Print_Area" localSheetId="1">Glossary!$B$6:$D$19</definedName>
    <definedName name="_xlnm.Print_Area" localSheetId="0">'Table of Contents '!$B$2:$B$15</definedName>
    <definedName name="_xlnm.Print_Titles" localSheetId="1">Glossary!$6:$7</definedName>
    <definedName name="_xlnm.Print_Titles" localSheetId="11">'Table 10'!$3:$4,'Table 10'!$B:$B</definedName>
    <definedName name="_xlnm.Print_Titles" localSheetId="3">'Table 2'!$1:$5</definedName>
    <definedName name="_xlnm.Print_Titles" localSheetId="4">'Table 3'!$1:$5,'Table 3'!$A:$D</definedName>
    <definedName name="_xlnm.Print_Titles" localSheetId="5">'Table 4'!$1:$5,'Table 4'!$A:$D</definedName>
    <definedName name="_xlnm.Print_Titles" localSheetId="6">'Table 5'!$1:$5,'Table 5'!$A:$D</definedName>
    <definedName name="_xlnm.Print_Titles" localSheetId="7">'Table 6'!$1:$5,'Table 6'!$A:$C</definedName>
    <definedName name="_xlnm.Print_Titles" localSheetId="8">'Table 7'!$1:$6,'Table 7'!$A:$D</definedName>
    <definedName name="_xlnm.Print_Titles" localSheetId="10">'Table 9'!$1:$4,'Table 9'!$B:$B</definedName>
    <definedName name="_xlnm.Print_Titles" localSheetId="0">'Table of Contents '!$2:$3</definedName>
    <definedName name="_xlnm.Print_Titles" localSheetId="13">'U.S. Dental Schools'!$1:$5</definedName>
    <definedName name="TABLE_1_TITLE" localSheetId="9">'[1]Table 1'!$B$3</definedName>
    <definedName name="TABLE_1_TITLE" localSheetId="10">'[1]Table 1'!$B$3</definedName>
    <definedName name="TABLE_1_TITLE">'Table 1'!$B$3</definedName>
    <definedName name="Table_10._Number_of_Applications_and_First_time__First_year_Enrollees_by_Race_and_Ethnicity_and_by_School__2023">'Table of Contents '!#REF!</definedName>
    <definedName name="TABLE_10_TITLE">#REF!</definedName>
    <definedName name="TABLE_11_TITLE" localSheetId="9">'Table 8'!$B$3</definedName>
    <definedName name="TABLE_11_TITLE" localSheetId="10">'[1]Table 11'!$B$3</definedName>
    <definedName name="TABLE_11_TITLE">#REF!</definedName>
    <definedName name="TABLE_12_TITLE" localSheetId="9">'[1]Table 12'!$B$3</definedName>
    <definedName name="TABLE_12_TITLE" localSheetId="10">'Table 9'!$B$3</definedName>
    <definedName name="TABLE_12_TITLE">#REF!</definedName>
    <definedName name="TABLE_13_TITLE" localSheetId="9">'[1]Table 13'!$B$3</definedName>
    <definedName name="TABLE_13_TITLE" localSheetId="10">'[1]Table 13'!$B$3</definedName>
    <definedName name="TABLE_13_TITLE">'Table 10'!$B$3</definedName>
    <definedName name="TABLE_14_TITLE" localSheetId="9">'[1]Table 14'!$B$3</definedName>
    <definedName name="TABLE_14_TITLE" localSheetId="10">'[1]Table 14'!$B$3</definedName>
    <definedName name="TABLE_14_TITLE">'Table 11'!$B$3</definedName>
    <definedName name="TABLE_2_TITLE" localSheetId="9">'[1]Table 2'!$B$3</definedName>
    <definedName name="TABLE_2_TITLE" localSheetId="10">'[1]Table 2'!$B$3</definedName>
    <definedName name="TABLE_2_TITLE">'Table 2'!$B$3</definedName>
    <definedName name="TABLE_3_TITLE" localSheetId="9">'[1]Table 3'!$B$3</definedName>
    <definedName name="TABLE_3_TITLE" localSheetId="10">'[1]Table 3'!$B$3</definedName>
    <definedName name="TABLE_3_TITLE">#REF!</definedName>
    <definedName name="TABLE_4_TITLE" localSheetId="9">'[1]Table 4'!$B$3</definedName>
    <definedName name="TABLE_4_TITLE" localSheetId="10">'[1]Table 4'!$B$3</definedName>
    <definedName name="TABLE_4_TITLE">#REF!</definedName>
    <definedName name="TABLE_5_TITLE" localSheetId="9">'[1]Table 5'!$B$3</definedName>
    <definedName name="TABLE_5_TITLE" localSheetId="10">'[1]Table 5'!$B$3</definedName>
    <definedName name="TABLE_5_TITLE">'Table 3'!$B$3</definedName>
    <definedName name="TABLE_6_TITLE" localSheetId="9">'[1]Table 6'!$B$3</definedName>
    <definedName name="TABLE_6_TITLE" localSheetId="10">'[1]Table 6'!$B$3</definedName>
    <definedName name="TABLE_6_TITLE">'Table 4'!$B$3</definedName>
    <definedName name="TABLE_7_TITLE" localSheetId="9">'[1]Table 7'!$B$3</definedName>
    <definedName name="TABLE_7_TITLE" localSheetId="10">'[1]Table 7'!$B$3</definedName>
    <definedName name="TABLE_7_TITLE">'Table 5'!$B$3</definedName>
    <definedName name="TABLE_8_TITLE" localSheetId="7">'Table 6'!$B$3</definedName>
    <definedName name="TABLE_8_TITLE" localSheetId="9">'[1]Table 8'!$B$3</definedName>
    <definedName name="TABLE_8_TITLE" localSheetId="10">'[1]Table 8'!$B$3</definedName>
    <definedName name="TABLE_8_TITLE">#REF!</definedName>
    <definedName name="TABLE_9_TITLE" localSheetId="8">'Table 7'!$B$3</definedName>
    <definedName name="TABLE_9_TITLE">#REF!</definedName>
    <definedName name="TABLE_OF_CONTENTS">'Table of Contents '!$B$2</definedName>
    <definedName name="TITLE_DENTAL_SCHOOLS" localSheetId="9">'[1]U.S. Dental Schools'!$B$3</definedName>
    <definedName name="TITLE_DENTAL_SCHOOLS" localSheetId="10">'[1]U.S. Dental Schools'!$B$3</definedName>
    <definedName name="TITLE_DENTAL_SCHOOLS">'U.S. Dental Schools'!$B$3</definedName>
    <definedName name="Z_2B652145_1D52_4EE8_83F9_19E7E3F403E5_.wvu.PrintTitles" localSheetId="11" hidden="1">'Table 10'!$B:$B,'Table 10'!$3:$4</definedName>
    <definedName name="Z_2B652145_1D52_4EE8_83F9_19E7E3F403E5_.wvu.PrintTitles" localSheetId="7" hidden="1">'Table 6'!$B:$B,'Table 6'!$3:$5</definedName>
    <definedName name="Z_2B652145_1D52_4EE8_83F9_19E7E3F403E5_.wvu.PrintTitles" localSheetId="10" hidden="1">'Table 9'!$B:$B,'Table 9'!$3:$5</definedName>
    <definedName name="Z_6205ACC2_7748_4BB6_9408_101C32D32338_.wvu.PrintTitles" localSheetId="11" hidden="1">'Table 10'!$B:$B,'Table 10'!$3:$4</definedName>
    <definedName name="Z_6205ACC2_7748_4BB6_9408_101C32D32338_.wvu.PrintTitles" localSheetId="7" hidden="1">'Table 6'!$B:$B,'Table 6'!$3:$5</definedName>
    <definedName name="Z_6205ACC2_7748_4BB6_9408_101C32D32338_.wvu.PrintTitles" localSheetId="10" hidden="1">'Table 9'!$B:$B,'Table 9'!$3:$5</definedName>
    <definedName name="Z_7A197565_CD06_4D40_ADF6_ABEB5F656DCB_.wvu.PrintTitles" localSheetId="11" hidden="1">'Table 10'!$B:$B,'Table 10'!$3:$4</definedName>
    <definedName name="Z_7A197565_CD06_4D40_ADF6_ABEB5F656DCB_.wvu.PrintTitles" localSheetId="7" hidden="1">'Table 6'!$B:$B,'Table 6'!$3:$5</definedName>
    <definedName name="Z_7A197565_CD06_4D40_ADF6_ABEB5F656DCB_.wvu.PrintTitles" localSheetId="10" hidden="1">'Table 9'!$B:$B,'Table 9'!$3:$5</definedName>
    <definedName name="Z_95FDDC2C_549A_47CA_B8D5_ECD00002A7F5_.wvu.PrintTitles" localSheetId="11" hidden="1">'Table 10'!$B:$B,'Table 10'!$3:$4</definedName>
    <definedName name="Z_95FDDC2C_549A_47CA_B8D5_ECD00002A7F5_.wvu.PrintTitles" localSheetId="7" hidden="1">'Table 6'!$B:$B,'Table 6'!$3:$5</definedName>
    <definedName name="Z_95FDDC2C_549A_47CA_B8D5_ECD00002A7F5_.wvu.PrintTitles" localSheetId="10" hidden="1">'Table 9'!$B:$B,'Table 9'!$3:$5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22" l="1"/>
  <c r="G62" i="22"/>
  <c r="F62" i="22"/>
  <c r="B16" i="1" l="1"/>
  <c r="B15" i="1"/>
  <c r="B14" i="1"/>
  <c r="B9" i="1"/>
  <c r="B8" i="1"/>
  <c r="B7" i="1"/>
  <c r="B6" i="1"/>
  <c r="B5" i="1"/>
</calcChain>
</file>

<file path=xl/sharedStrings.xml><?xml version="1.0" encoding="utf-8"?>
<sst xmlns="http://schemas.openxmlformats.org/spreadsheetml/2006/main" count="1436" uniqueCount="353">
  <si>
    <t>Table of Contents</t>
  </si>
  <si>
    <t>Glossary</t>
  </si>
  <si>
    <t>Return to Table of Contents</t>
  </si>
  <si>
    <t>Citation</t>
  </si>
  <si>
    <t>Disclaimer</t>
  </si>
  <si>
    <t>TERM</t>
  </si>
  <si>
    <t>DEFINITION</t>
  </si>
  <si>
    <t>Applicants</t>
  </si>
  <si>
    <t>Applicants are individuals who applied for entry into a predoctoral program at one or more U.S. dental schools in a given year. Source: ADEA</t>
  </si>
  <si>
    <t>Applications</t>
  </si>
  <si>
    <t>This is the submission of one or more applications for entry into a predoctoral program at one or more U.S. dental schools in a given year. The number of applications for entry into a predoctoral program at an individual U.S. dental school in a given year represents the number of applicants at that specific U.S. dental school in a given year. Source: ADEA</t>
  </si>
  <si>
    <t>DAT Count</t>
  </si>
  <si>
    <t>DAT count is the number of individual Dental Admission Test (DAT) exams given in a year, including repeats. Source: American Dental Association (ADA)</t>
  </si>
  <si>
    <t>First-time, First-year Enrollees</t>
  </si>
  <si>
    <r>
      <t>These enrollees are matriculated individuals for the first time at a U.S. dental school in a given year. ADEA calculates the “first-time, first-year enrollees” indicators based on an analysis of Texas Medical and Dental Schools Application Service (TMDSAS) and ADEA AADSAS</t>
    </r>
    <r>
      <rPr>
        <vertAlign val="superscript"/>
        <sz val="11"/>
        <color theme="1"/>
        <rFont val="Arial"/>
        <family val="2"/>
      </rPr>
      <t>®</t>
    </r>
    <r>
      <rPr>
        <sz val="11"/>
        <color theme="1"/>
        <rFont val="Arial"/>
        <family val="2"/>
      </rPr>
      <t xml:space="preserve"> (ADEA Associated American Dental Schools Application Service) data. Source: ADEA</t>
    </r>
  </si>
  <si>
    <t>First-year Enrollees, Total</t>
  </si>
  <si>
    <r>
      <t xml:space="preserve">These are matriculated individuals at a U.S. dental school in a given year, including repeating students. ADA calculates the “first-year enrollees, total” based on an analysis of the </t>
    </r>
    <r>
      <rPr>
        <i/>
        <sz val="11"/>
        <color theme="1"/>
        <rFont val="Arial"/>
        <family val="2"/>
      </rPr>
      <t>ADA Survey of Dental Education</t>
    </r>
    <r>
      <rPr>
        <sz val="11"/>
        <color theme="1"/>
        <rFont val="Arial"/>
        <family val="2"/>
      </rPr>
      <t xml:space="preserve"> data, as reported by the U.S. dental schools. Source: ADA</t>
    </r>
  </si>
  <si>
    <t>Gender</t>
  </si>
  <si>
    <t>The data in this report reflect the responses to the “gender or sex at birth” question, which include “men,” “women” and “gender not reported.” “Gender not reported” category includes “Declined to State“ and “Unanswered.” Source: ADEA</t>
  </si>
  <si>
    <t>Mean DAT for Applicants and First-time, First-year Enrollees</t>
  </si>
  <si>
    <t>Mean GPA for Applicants and First-time, First-year Enrollees</t>
  </si>
  <si>
    <t>ADEA calculates the mean GPA for “Applicants” and “First-time, First-year Enrollees” as the average of individual non-zero entries. GPA is based on a 4.0 scale.</t>
  </si>
  <si>
    <t>Mean DAT for First-year Enrollees</t>
  </si>
  <si>
    <t>Mean GPA for First-year Enrollees</t>
  </si>
  <si>
    <t>ADA calculates the mean GPA for “First-year Enrollees” as a weighted average of all the school means of individual non-zero entries in each school, with all the dental schools means given equal weight. GPA is based on a 4.0 scale.</t>
  </si>
  <si>
    <t>U.S. Census Region and Division</t>
  </si>
  <si>
    <t xml:space="preserve"> </t>
  </si>
  <si>
    <t>Year</t>
  </si>
  <si>
    <t>Dental Admission Test (DAT) Count 
(Individual Examinations)*</t>
  </si>
  <si>
    <t>Applicant/First-time, First-year Enrollee Ratio</t>
  </si>
  <si>
    <t>Percentage of Applicants Enrolled</t>
  </si>
  <si>
    <t>Total First-year Enrollees**</t>
  </si>
  <si>
    <t>n/a</t>
  </si>
  <si>
    <t>Notes:</t>
  </si>
  <si>
    <t>For definitions, see the Glossary of Terms.</t>
  </si>
  <si>
    <t>** Source: American Dental Association, Health Policy Institute, Survey of Dental Education, Report 1, various years.</t>
  </si>
  <si>
    <t>Men</t>
  </si>
  <si>
    <t>Women</t>
  </si>
  <si>
    <t>Gender Not Reported*</t>
  </si>
  <si>
    <t>Total Applicants</t>
  </si>
  <si>
    <t>Number</t>
  </si>
  <si>
    <t>Percent</t>
  </si>
  <si>
    <t>&lt;0.1%</t>
  </si>
  <si>
    <t>Enrollment Rate</t>
  </si>
  <si>
    <t>Total First-time, First-year Enrollees</t>
  </si>
  <si>
    <t>* "Gender not reported" category includes "Declined to State" and "Unanswered."</t>
  </si>
  <si>
    <t>Total</t>
  </si>
  <si>
    <t xml:space="preserve">For definitions, see the Glossary of Terms. </t>
  </si>
  <si>
    <t>Name of Institution</t>
  </si>
  <si>
    <t>Column1</t>
  </si>
  <si>
    <t>State Not Reported</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</si>
  <si>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</si>
  <si>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</si>
  <si>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</si>
  <si>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</si>
  <si>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</si>
  <si>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</si>
  <si>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</si>
  <si>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</si>
  <si>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</si>
  <si>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</si>
  <si>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</si>
  <si>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</si>
  <si>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</si>
  <si>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</si>
  <si>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</si>
  <si>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</si>
  <si>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</si>
  <si>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</si>
  <si>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</si>
  <si>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</si>
  <si>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</si>
  <si>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</si>
  <si>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</si>
  <si>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</si>
  <si>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</si>
  <si>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</si>
  <si>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</si>
  <si>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</si>
  <si>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</si>
  <si>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</si>
  <si>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</si>
  <si>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</si>
  <si>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</si>
  <si>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</si>
  <si>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</si>
  <si>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</si>
  <si>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</si>
  <si>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</si>
  <si>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</si>
  <si>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</si>
  <si>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</si>
  <si>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</si>
  <si>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</si>
  <si>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</si>
  <si>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</si>
  <si>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</si>
  <si>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</si>
  <si>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</si>
  <si>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</si>
  <si>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</si>
  <si>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</si>
  <si>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</si>
  <si>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International</t>
  </si>
  <si>
    <t>AL</t>
  </si>
  <si>
    <t>University of Alabama at Birmingham School of Dentistry</t>
  </si>
  <si>
    <t>AZ</t>
  </si>
  <si>
    <t>A.T. Still University Arizona School of Dentistry &amp; Oral Health</t>
  </si>
  <si>
    <t>Midwestern University College of Dental Medicine-Arizona</t>
  </si>
  <si>
    <t>CA</t>
  </si>
  <si>
    <t>Loma Linda University School of Dentistry</t>
  </si>
  <si>
    <t>University of California, San Francisco, School of Dentistry</t>
  </si>
  <si>
    <t>University of the Pacific, Arthur A. Dugoni School of Dentistry</t>
  </si>
  <si>
    <t>Herman Ostrow School of Dentistry of USC</t>
  </si>
  <si>
    <t>Western University of Health Sciences College of Dental Medicine</t>
  </si>
  <si>
    <t>California Northstate University College of Dental Medicine</t>
  </si>
  <si>
    <t>University of California, Los Angeles, School of Dentistry</t>
  </si>
  <si>
    <t>CO</t>
  </si>
  <si>
    <t>University of Colorado School of Dental Medicine</t>
  </si>
  <si>
    <t>CT</t>
  </si>
  <si>
    <t>University of Connecticut School of Dental Medicine</t>
  </si>
  <si>
    <t>DC</t>
  </si>
  <si>
    <t>Howard University College of Dentistry</t>
  </si>
  <si>
    <t>FL</t>
  </si>
  <si>
    <t>Nova Southeastern University College of Dental Medicine</t>
  </si>
  <si>
    <t>Lake Erie College of Osteopathic Medicine School of Dental Medicine</t>
  </si>
  <si>
    <t>University of Florida College of Dentistry</t>
  </si>
  <si>
    <t>GA</t>
  </si>
  <si>
    <t>Dental College of Georgia at Augusta University</t>
  </si>
  <si>
    <t>IA</t>
  </si>
  <si>
    <t>University of Iowa College of Dentistry and Dental Clinics</t>
  </si>
  <si>
    <t>IL</t>
  </si>
  <si>
    <t>Midwestern University College of Dental Medicine-Illinois</t>
  </si>
  <si>
    <t>University of Illinois Chicago College of Dentistry</t>
  </si>
  <si>
    <t>Southern Illinois University School of Dental Medicine</t>
  </si>
  <si>
    <t>IN</t>
  </si>
  <si>
    <t>Indiana University School of Dentistry</t>
  </si>
  <si>
    <t>KY</t>
  </si>
  <si>
    <t>University of Louisville School of Dentistry</t>
  </si>
  <si>
    <t>University of Kentucky College of Dentistry</t>
  </si>
  <si>
    <t>LA</t>
  </si>
  <si>
    <t>Louisiana State University Health New Orleans School of Dentistry</t>
  </si>
  <si>
    <t>MA</t>
  </si>
  <si>
    <t>Boston University Henry M. Goldman School of Dental Medicine</t>
  </si>
  <si>
    <t>Harvard School of Dental Medicine</t>
  </si>
  <si>
    <t>Tufts University School of Dental Medicine</t>
  </si>
  <si>
    <t>MD</t>
  </si>
  <si>
    <t>University of Maryland School of Dentistry</t>
  </si>
  <si>
    <t>ME</t>
  </si>
  <si>
    <t>University of New England College of Dental Medicine</t>
  </si>
  <si>
    <t>MI</t>
  </si>
  <si>
    <t>University of Michigan School of Dentistry</t>
  </si>
  <si>
    <t>University of Detroit Mercy School of Dentistry</t>
  </si>
  <si>
    <t>MN</t>
  </si>
  <si>
    <t>University of Minnesota School of Dentistry</t>
  </si>
  <si>
    <t>MO</t>
  </si>
  <si>
    <t>A.T. Still University Missouri School of Dentistry &amp; Oral Health</t>
  </si>
  <si>
    <t>University of Missouri - Kansas City School of Dentistry</t>
  </si>
  <si>
    <t>Kansas City University College of Dental Medicine</t>
  </si>
  <si>
    <t>MS</t>
  </si>
  <si>
    <t>University of Mississippi Medical Center School of Dentistry</t>
  </si>
  <si>
    <t>NC</t>
  </si>
  <si>
    <t>University of North Carolina at Chapel Hill Adams School of Dentistry</t>
  </si>
  <si>
    <t>East Carolina University School of Dental Medicine</t>
  </si>
  <si>
    <t>NE</t>
  </si>
  <si>
    <t>Creighton University School of Dentistry</t>
  </si>
  <si>
    <t>University of Nebraska Medical Center College of Dentistry</t>
  </si>
  <si>
    <t>NJ</t>
  </si>
  <si>
    <t>Rutgers School of Dental Medicine</t>
  </si>
  <si>
    <t>NV</t>
  </si>
  <si>
    <t>University of Nevada, Las Vegas School of Dental Medicine</t>
  </si>
  <si>
    <t>NY</t>
  </si>
  <si>
    <t>Stony Brook School of Dental Medicine</t>
  </si>
  <si>
    <t>Columbia University College of Dental Medicine</t>
  </si>
  <si>
    <t>NYU College of Dentistry</t>
  </si>
  <si>
    <t>University at Buffalo School of Dental Medicine</t>
  </si>
  <si>
    <t>Touro College of Dental Medicine at New York Medical College</t>
  </si>
  <si>
    <t>OH</t>
  </si>
  <si>
    <t>Case Western Reserve University School of Dental Medicine</t>
  </si>
  <si>
    <t>The Ohio State University College of Dentistry</t>
  </si>
  <si>
    <t>OK</t>
  </si>
  <si>
    <t>University of Oklahoma College of Dentistry</t>
  </si>
  <si>
    <t>OR</t>
  </si>
  <si>
    <t>Oregon Health &amp; Science University School of Dentistry</t>
  </si>
  <si>
    <t>PA</t>
  </si>
  <si>
    <t>University of Pittsburgh School of Dental Medicine</t>
  </si>
  <si>
    <t>University of Pennsylvania School of Dental Medicine</t>
  </si>
  <si>
    <t>The Maurice H. Kornberg School of Dentistry, Temple University</t>
  </si>
  <si>
    <t>PR</t>
  </si>
  <si>
    <t>University of Puerto Rico School of Dental Medicine</t>
  </si>
  <si>
    <t>Ponce Health Sciences University School of Dental Medicine</t>
  </si>
  <si>
    <t>SC</t>
  </si>
  <si>
    <t>Medical University of South Carolina James B. Edwards College of Dental Medicine</t>
  </si>
  <si>
    <t>TN</t>
  </si>
  <si>
    <t>University of Tennessee Health Science Center College of Dentistry</t>
  </si>
  <si>
    <t>Meharry Medical College School of Dentistry</t>
  </si>
  <si>
    <t>Lincoln Memorial University College of Dental Medicine</t>
  </si>
  <si>
    <t>TX</t>
  </si>
  <si>
    <t>UT Health San Antonio School of Dentistry</t>
  </si>
  <si>
    <t>Texas Tech University Health Sciences Center El Paso Woody L. Hunt School of Dental Medicine</t>
  </si>
  <si>
    <t>UTHealth Houston School of Dentistry</t>
  </si>
  <si>
    <t>Texas A&amp;M University College of Dentistry</t>
  </si>
  <si>
    <t>UT</t>
  </si>
  <si>
    <t>Roseman University of Health Sciences College of Dental Medicine</t>
  </si>
  <si>
    <t>University of Utah School of Dentistry</t>
  </si>
  <si>
    <t>VA</t>
  </si>
  <si>
    <t>Virginia Commonwealth University School of Dentistry</t>
  </si>
  <si>
    <t>WA</t>
  </si>
  <si>
    <t>University of Washington School of Dentistry</t>
  </si>
  <si>
    <t>WI</t>
  </si>
  <si>
    <t>Marquette University School of Dentistry</t>
  </si>
  <si>
    <t>WV</t>
  </si>
  <si>
    <t>West Virginia University School of Dentistry</t>
  </si>
  <si>
    <t>Total Applications</t>
  </si>
  <si>
    <t>Note:</t>
  </si>
  <si>
    <t>In-state Applications</t>
  </si>
  <si>
    <t>% In-state Applications</t>
  </si>
  <si>
    <t>In-state First-time, First-year Enrollees</t>
  </si>
  <si>
    <t>% In-state First-time, First-year Enrollees</t>
  </si>
  <si>
    <t>Total 
First-time, 
First-year Enrollees</t>
  </si>
  <si>
    <t>Percent Enrolled</t>
  </si>
  <si>
    <t>Percent of All Applicants</t>
  </si>
  <si>
    <t>Percent of All First-time, First-year Enrollees</t>
  </si>
  <si>
    <t>Midwest</t>
  </si>
  <si>
    <t>Northeast</t>
  </si>
  <si>
    <t>South</t>
  </si>
  <si>
    <t>West</t>
  </si>
  <si>
    <t>% of Applicants</t>
  </si>
  <si>
    <t>% of First-time, First-year Enrollees</t>
  </si>
  <si>
    <t>Total 
App</t>
  </si>
  <si>
    <t>Total 
Enr</t>
  </si>
  <si>
    <t>Enr 
Rate</t>
  </si>
  <si>
    <t>Unduplicated Applicants</t>
  </si>
  <si>
    <t>Predental Major</t>
  </si>
  <si>
    <t>Percent of Applicants</t>
  </si>
  <si>
    <t xml:space="preserve">Percent of First-time, First-year Enrollees </t>
  </si>
  <si>
    <t>Percent Rate Enrollment</t>
  </si>
  <si>
    <t>Biological and Biomedical Science</t>
  </si>
  <si>
    <t>Health Professions and Related Programs</t>
  </si>
  <si>
    <t>Dental, Medical or Health Preparatory Programs</t>
  </si>
  <si>
    <t>Dental Support Services and Allied Professions</t>
  </si>
  <si>
    <t>Health Professions and Related Programs, Others</t>
  </si>
  <si>
    <t>Physical Sciences</t>
  </si>
  <si>
    <t>Psychology</t>
  </si>
  <si>
    <t>Parks, Recreation, Leisure and Fitness Studies</t>
  </si>
  <si>
    <t>Multi- or Interdisciplinary Studies</t>
  </si>
  <si>
    <t>Business, Management, Marketing and Related Support Services</t>
  </si>
  <si>
    <t>Family and Consumer Sciences or Human Sciences</t>
  </si>
  <si>
    <t>Engineering and Engineering-related Fields</t>
  </si>
  <si>
    <t>Social Sciences</t>
  </si>
  <si>
    <t>All Other Majors</t>
  </si>
  <si>
    <t>GPA Science</t>
  </si>
  <si>
    <t>GPA Total</t>
  </si>
  <si>
    <t xml:space="preserve">DAT
Academic Average </t>
  </si>
  <si>
    <t>DAT
Perceptual Ability</t>
  </si>
  <si>
    <t>DAT
Total Science</t>
  </si>
  <si>
    <t>Total First-year Enrollees*</t>
  </si>
  <si>
    <t>* Data from American Dental Association, Health Policy Institute, Surveys of Dental Education, Table 17: Average DAT Scores and Pre-Dental GPA of First-year Students at CODA-accredited Dental Schools, various years.</t>
  </si>
  <si>
    <t>GPA</t>
  </si>
  <si>
    <t>Science GPA</t>
  </si>
  <si>
    <t>Total GPA</t>
  </si>
  <si>
    <t>Lower than 2.50</t>
  </si>
  <si>
    <t>2.50 - 2.74</t>
  </si>
  <si>
    <t>2.75 - 2.99</t>
  </si>
  <si>
    <t>3.00 - 3.24</t>
  </si>
  <si>
    <t>3.25 - 3.49</t>
  </si>
  <si>
    <t xml:space="preserve">3.50 - 3.74 </t>
  </si>
  <si>
    <t>3.75 or Higher</t>
  </si>
  <si>
    <t>Unknown</t>
  </si>
  <si>
    <t xml:space="preserve">GPA is based on a 4.0 scale. </t>
  </si>
  <si>
    <t>DAT Score</t>
  </si>
  <si>
    <t>Academic Average</t>
  </si>
  <si>
    <t>Perceptual Ability</t>
  </si>
  <si>
    <t>Total Science</t>
  </si>
  <si>
    <t>Lower than 14</t>
  </si>
  <si>
    <t>14 - 16</t>
  </si>
  <si>
    <t>17 - 18</t>
  </si>
  <si>
    <t>19 - 20</t>
  </si>
  <si>
    <t>21 or Higher</t>
  </si>
  <si>
    <t xml:space="preserve">DAT scores are based on a 30-point standard scale. </t>
  </si>
  <si>
    <t>School Type</t>
  </si>
  <si>
    <t>Census Region</t>
  </si>
  <si>
    <t>Census Division</t>
  </si>
  <si>
    <t>Public</t>
  </si>
  <si>
    <t>East South Central</t>
  </si>
  <si>
    <t>Private</t>
  </si>
  <si>
    <t>Mountain</t>
  </si>
  <si>
    <t>Pacific</t>
  </si>
  <si>
    <t>New England</t>
  </si>
  <si>
    <t>South Atlantic</t>
  </si>
  <si>
    <t>The University of Iowa College of Dentistry &amp; Dental Clinics</t>
  </si>
  <si>
    <t>West North Central</t>
  </si>
  <si>
    <t>East North Central</t>
  </si>
  <si>
    <t>West South Central</t>
  </si>
  <si>
    <t>Middle Atlantic</t>
  </si>
  <si>
    <t>University of Nevada, Las Vegas, School of Dental Medicine</t>
  </si>
  <si>
    <t>Stony Brook University School of Dental Medicine</t>
  </si>
  <si>
    <t>Private/State-related</t>
  </si>
  <si>
    <t>For U.S. Census Region and Division definition, see the Glossary of Terms.</t>
  </si>
  <si>
    <t>School State/Territory</t>
  </si>
  <si>
    <t>U.S. Census Region and State/Territory</t>
  </si>
  <si>
    <t>Puerto Rico*</t>
  </si>
  <si>
    <t>* For the purposes of this analysis, ADEA includes Puerto Rico within the South Census region and the “South Atlantic” Census division of the United States, even though U.S. Census Bureau does not include U.S. territories within the Census Regions and Divisions.</t>
  </si>
  <si>
    <t>* For the purposes of this analysis, ADEA includes Puerto Rico within the South Census region of the United States, even though U.S. Census Bureau does not include U.S. territories within the Census Regions.</t>
  </si>
  <si>
    <t>State/Territory</t>
  </si>
  <si>
    <t>PR*</t>
  </si>
  <si>
    <t>State and Territory of Legal Residence of Applicant at Time of Application</t>
  </si>
  <si>
    <t>State and Territory of Legal Residence of First-time, First-year Enrollee at Time of Application</t>
  </si>
  <si>
    <t>Census Regions and Divisions are groupings of states that subdivide the United States, according to the U.S. Census Bureau “Census Regions and Divisions of the United States.” U.S. Census Bureau, Geography Division, Internet Release Date: May 2018, available at: https://www2.census.gov/geo/pdfs/maps-data/maps/reference/us_regdiv.pdf
For the purposes of this analysis, ADEA includes Puerto Rico within the South Census region and the “South Atlantic” Census division of the United States, even though U.S. Census Bureau does not include U.S. territories within the Census Regions and Divisions.</t>
  </si>
  <si>
    <t>ADEA Dental School Applicants and Enrollees Report, 2025 Entering Class</t>
  </si>
  <si>
    <t>Table 1. Applicants, First-time, First-year Enrollees and Total First-year Enrollees, 2000 to 2025</t>
  </si>
  <si>
    <t xml:space="preserve">* Source: American Dental Association, DAT Examinee General Information Report, for 2012-2016 data; Dental Admission Test (DAT) User's Manual - Table 1 Dental Admission Test
Quantitative Reasoning Cumulative Percentile Distribution, for 2017, 2018, 2021, 2022, 2023 and 2024 data; unpublished data, 2019 and 2020 data.
</t>
  </si>
  <si>
    <t>Table 2. Applicants and First-time, First-year Enrollees by Gender, 2000 to 2025</t>
  </si>
  <si>
    <t>Armed Forces Americas</t>
  </si>
  <si>
    <t>Nebreska</t>
  </si>
  <si>
    <t>Neveda</t>
  </si>
  <si>
    <t>Okhlahoma</t>
  </si>
  <si>
    <t>Tenessee</t>
  </si>
  <si>
    <t>US Minor Outlying Islands</t>
  </si>
  <si>
    <t>Northeast Ohio Medical University Bitonte College of Dentistry</t>
  </si>
  <si>
    <t>Universidad Ana G. Méndez School of Dental Medicine</t>
  </si>
  <si>
    <t>Pacific Northwest University of Health Sciences School of Dental Medicine</t>
  </si>
  <si>
    <t>Total Enrollees</t>
  </si>
  <si>
    <t>Singh P, Istrate EC, Booker CL, West KP. U.S. Dental School Applicants and Enrollees, 2025 Entering Class. Washington, DC: American Dental Education Association, March 2026.</t>
  </si>
  <si>
    <t>ADA calculates the mean DAT for “First-year Enrollees” as a weighted average of all the school means of individual, non-zero entries in each school, with all the dental schools means given equal weight. For the 2025 Entering Class, DAT scores are based on a 30-point standard scale, but starting March 1, 2025, the DAT will transition to a new scoring model using a three-digit scale (200–600).</t>
  </si>
  <si>
    <t>©2026 American Dental Education Association</t>
  </si>
  <si>
    <t>ADEA calculates the mean DAT for “Applicants” and “First-time, First-year Enrollees” as the average of individual non-zero entries. For the 2025 Entering Class, DAT scores are based on a 30-point standard scale, but starting March 1, 2025, the DAT will transition to a new scoring model using a three-digit scale (200–600).</t>
  </si>
  <si>
    <t>Source: Singh P, Istrate EC, Booker CL, West KP. U.S. Dental School Applicants and Enrollees, 2025 Entering Class. Washington, DC: American Dental Education Association, March 2026.</t>
  </si>
  <si>
    <t>Table 3. Number of Applications and Their Geographic Distribution by Dental School, 2025</t>
  </si>
  <si>
    <t>Table 4. Number of First-time, First-year Enrollees and Their Geographic Distribution by School, 2025</t>
  </si>
  <si>
    <t>Table 5. Number and Percentage of In-state Applications and First-time, First-year Enrollees by School (as Determined by Legal Residence of Applicant at Time of Application), 2025</t>
  </si>
  <si>
    <t>Table 6. Geographic Distribution of Applicants and First-time, First-year Enrollees (as Determined by Legal Residence of Applicant at Time of Application), 2025</t>
  </si>
  <si>
    <t>Table 7. Number of Applications and First-time, First-year Enrollees by Gender and by School, 2025</t>
  </si>
  <si>
    <t>Table 8. Major Fields of Study for Dental School Applicants and First-time, First-year Enrollees, 2025</t>
  </si>
  <si>
    <t>Table 9. Mean Grade Point Averages (GPA) and Dental Admission Test (DAT) Scores for Dental School Applicants, First-time, First-year Enrollees and Total First-year Enrollees, 2000 to 2025</t>
  </si>
  <si>
    <t>"n/a" - Data from 2025 are not yet available.</t>
  </si>
  <si>
    <t>For the 2025 Entering Class, DAT scores are based on a 30-point standard scale, but starting March 1, 2025, the DAT will transition to a new scoring model using a three-digit scale (200–600).</t>
  </si>
  <si>
    <t>Table 10. Percent of Applicants and Enrollees by Range of Grade Point Averages (GPA), 2025</t>
  </si>
  <si>
    <t>Table 11. Percent of Applicants and First-time, First-year Enrollees by Range of Dental Admission Test (DAT) Scores, 2025</t>
  </si>
  <si>
    <r>
      <t>CODA-Accredited U.S. Dental Schools That Used ADEA AADSAS</t>
    </r>
    <r>
      <rPr>
        <b/>
        <u/>
        <vertAlign val="superscript"/>
        <sz val="11"/>
        <rFont val="Arial"/>
        <family val="2"/>
      </rPr>
      <t>®</t>
    </r>
    <r>
      <rPr>
        <b/>
        <u/>
        <sz val="11"/>
        <rFont val="Arial"/>
        <family val="2"/>
      </rPr>
      <t xml:space="preserve"> and/or TMDSAS for the 2025 Entering Class</t>
    </r>
  </si>
  <si>
    <t xml:space="preserve">Touro College of Dental Medicine </t>
  </si>
  <si>
    <t>Medical University of South Carolina                                                       James B. Edwards College of Dental Medicine</t>
  </si>
  <si>
    <t>Texas Tech University Health Sciences Center El Paso                       Woody L. Hunt School of Dental Medicine</t>
  </si>
  <si>
    <t>Pacific Northwest University of Health Sciences                              School of Dental Medicine</t>
  </si>
  <si>
    <t>Medical University of South Carolina                                                James B. Edwards College of Dental Medicine</t>
  </si>
  <si>
    <t>Texas Tech University Health Sciences Center El Paso                         Woody L. Hunt School of Dental Medicine</t>
  </si>
  <si>
    <t>Pacific Northwest University of Health Sciences                                  School of Dental Medicine</t>
  </si>
  <si>
    <t>Texas Tech University Health Sciences Center El Paso             Woody L. Hunt School of Dental Medicine</t>
  </si>
  <si>
    <r>
      <t>ADEA calculates the indicators in this report based on an analysis of applicant data for the 2025 Entering Class from 74 accredited U.S. dental schools. Of these, 70 accepted applications via the ADEA Associated American Dental Schools Application Service (ADEA AADSAS</t>
    </r>
    <r>
      <rPr>
        <vertAlign val="superscript"/>
        <sz val="11"/>
        <color theme="1"/>
        <rFont val="Arial"/>
        <family val="2"/>
      </rPr>
      <t>®</t>
    </r>
    <r>
      <rPr>
        <sz val="11"/>
        <color theme="1"/>
        <rFont val="Arial"/>
        <family val="2"/>
      </rPr>
      <t>), while four Texas dental schools received applications through the Texas Medical and Dental Schools Application Service (TMDSAS).                                                                                                                                                                                                                                                                                                                                                                                                                                                                                                                                                                                                                                           Older years of data are cited from previous ADEA U.S. Dental School Applicants and Enrollees annual reports. The ADEA team has made every reasonable effort to identify and correct recognizable inconsistencies in program-level data. ADEA is not responsible for inaccuracies in this report due to incorrect data submitted to TMDSAS or ADEA AADSAS, an omission, misinterpretation, oversight or for any other reason.</t>
    </r>
  </si>
  <si>
    <t>A.T. Still University                                   Arizona School of Dentistry &amp; Oral Health</t>
  </si>
  <si>
    <t>A.T. Still University                                   Missouri School of Dentistry &amp; Oral Health</t>
  </si>
  <si>
    <t xml:space="preserve">Roseman University of Health Sciences College of Dental Medicine </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</si>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</sst>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d\-mmm\-yy;@"/>
    <numFmt numFmtId="165" formatCode="0.0%"/>
    <numFmt numFmtId="166" formatCode="0.000%"/>
    <numFmt numFmtId="167" formatCode="0.0"/>
  </numFmts>
  <fonts count="41">
    <font>
      <sz val="11"/>
      <color theme="1"/>
      <name val="Calibri"/>
      <family val="2"/>
      <scheme val="minor"/>
    </font>
    <font>
      <sz val="10"/>
      <color theme="1"/>
      <name val="Arial"/>
      <family val="2"/>
    </font>
    <font>
      <sz val="10"/>
      <color theme="1"/>
      <name val="Arial"/>
      <family val="2"/>
    </font>
    <font>
      <sz val="10"/>
      <name val="Arial"/>
      <family val="2"/>
    </font>
    <font>
      <b/>
      <sz val="10"/>
      <name val="Arial"/>
      <family val="2"/>
    </font>
    <font>
      <sz val="11"/>
      <color theme="1"/>
      <name val="Calibri"/>
      <family val="2"/>
      <scheme val="minor"/>
    </font>
    <font>
      <sz val="8"/>
      <color theme="1"/>
      <name val="Arial"/>
      <family val="2"/>
    </font>
    <font>
      <sz val="8"/>
      <name val="Arial"/>
      <family val="2"/>
    </font>
    <font>
      <sz val="11"/>
      <color theme="1"/>
      <name val="Arial"/>
      <family val="2"/>
    </font>
    <font>
      <sz val="10"/>
      <name val="MS Sans Serif"/>
      <family val="2"/>
    </font>
    <font>
      <b/>
      <sz val="11"/>
      <color theme="1"/>
      <name val="Arial"/>
      <family val="2"/>
    </font>
    <font>
      <sz val="11"/>
      <name val="Calibri"/>
      <family val="2"/>
      <scheme val="minor"/>
    </font>
    <font>
      <sz val="11"/>
      <color indexed="8"/>
      <name val="Calibri"/>
      <family val="2"/>
    </font>
    <font>
      <u/>
      <sz val="11"/>
      <color theme="10"/>
      <name val="Calibri"/>
      <family val="2"/>
      <scheme val="minor"/>
    </font>
    <font>
      <b/>
      <sz val="10"/>
      <color rgb="FFFFFFFF"/>
      <name val="Arial"/>
      <family val="2"/>
    </font>
    <font>
      <sz val="10"/>
      <color rgb="FFFFFFFF"/>
      <name val="Arial"/>
      <family val="2"/>
    </font>
    <font>
      <u/>
      <sz val="11"/>
      <color rgb="FFFFFFFF"/>
      <name val="Calibri"/>
      <family val="2"/>
      <scheme val="minor"/>
    </font>
    <font>
      <sz val="11"/>
      <name val="Arial"/>
      <family val="2"/>
    </font>
    <font>
      <b/>
      <sz val="14"/>
      <name val="Arial"/>
      <family val="2"/>
    </font>
    <font>
      <b/>
      <sz val="12"/>
      <name val="Arial"/>
      <family val="2"/>
    </font>
    <font>
      <i/>
      <sz val="10"/>
      <name val="Arial"/>
      <family val="2"/>
    </font>
    <font>
      <u/>
      <sz val="11"/>
      <color theme="10"/>
      <name val="Arial"/>
      <family val="2"/>
    </font>
    <font>
      <b/>
      <sz val="11"/>
      <name val="Arial"/>
      <family val="2"/>
    </font>
    <font>
      <b/>
      <sz val="10"/>
      <color theme="1"/>
      <name val="Arial"/>
      <family val="2"/>
    </font>
    <font>
      <u/>
      <sz val="10"/>
      <color theme="10"/>
      <name val="Arial"/>
      <family val="2"/>
    </font>
    <font>
      <u/>
      <sz val="10"/>
      <color rgb="FFFFFFFF"/>
      <name val="Arial"/>
      <family val="2"/>
    </font>
    <font>
      <b/>
      <sz val="11"/>
      <color rgb="FF000000"/>
      <name val="Arial"/>
      <family val="2"/>
    </font>
    <font>
      <b/>
      <u/>
      <sz val="11"/>
      <name val="Arial"/>
      <family val="2"/>
    </font>
    <font>
      <b/>
      <sz val="11"/>
      <color rgb="FFFFFFFF"/>
      <name val="Arial"/>
      <family val="2"/>
    </font>
    <font>
      <sz val="11"/>
      <color rgb="FFFFFFFF"/>
      <name val="Arial"/>
      <family val="2"/>
    </font>
    <font>
      <sz val="11"/>
      <color indexed="8"/>
      <name val="Arial"/>
      <family val="2"/>
    </font>
    <font>
      <b/>
      <i/>
      <sz val="11"/>
      <color indexed="8"/>
      <name val="Arial"/>
      <family val="2"/>
    </font>
    <font>
      <b/>
      <i/>
      <sz val="11"/>
      <name val="Arial"/>
      <family val="2"/>
    </font>
    <font>
      <i/>
      <sz val="11"/>
      <color theme="1"/>
      <name val="Arial"/>
      <family val="2"/>
    </font>
    <font>
      <sz val="10"/>
      <color theme="1"/>
      <name val="Calibri"/>
      <family val="2"/>
      <scheme val="minor"/>
    </font>
    <font>
      <vertAlign val="superscript"/>
      <sz val="11"/>
      <color theme="1"/>
      <name val="Arial"/>
      <family val="2"/>
    </font>
    <font>
      <b/>
      <sz val="11"/>
      <color theme="1"/>
      <name val="Ariel"/>
    </font>
    <font>
      <b/>
      <u/>
      <vertAlign val="superscript"/>
      <sz val="11"/>
      <name val="Arial"/>
      <family val="2"/>
    </font>
    <font>
      <sz val="8"/>
      <name val="Calibri"/>
      <family val="2"/>
      <scheme val="minor"/>
    </font>
    <font>
      <sz val="10"/>
      <color theme="0"/>
      <name val="Arial"/>
      <family val="2"/>
    </font>
    <font>
      <b/>
      <sz val="10"/>
      <color theme="0"/>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3743705557422"/>
        <bgColor indexed="64"/>
      </patternFill>
    </fill>
    <fill>
      <patternFill patternType="solid">
        <fgColor indexed="65"/>
        <bgColor rgb="FF000000"/>
      </patternFill>
    </fill>
    <fill>
      <patternFill patternType="solid">
        <fgColor theme="0"/>
        <bgColor rgb="FF000000"/>
      </patternFill>
    </fill>
    <fill>
      <patternFill patternType="solid">
        <fgColor theme="2" tint="-0.249977111117893"/>
        <bgColor indexed="64"/>
      </patternFill>
    </fill>
    <fill>
      <patternFill patternType="solid">
        <fgColor theme="0" tint="-0.14999847407452621"/>
        <bgColor rgb="FF000000"/>
      </patternFill>
    </fill>
    <fill>
      <patternFill patternType="solid">
        <fgColor rgb="FFFFFFFF"/>
        <bgColor indexed="64"/>
      </patternFill>
    </fill>
    <fill>
      <patternFill patternType="solid">
        <fgColor theme="0" tint="-4.9989318521683403E-2"/>
        <bgColor indexed="64"/>
      </patternFill>
    </fill>
    <fill>
      <patternFill patternType="solid">
        <fgColor indexed="65"/>
        <bgColor indexed="64"/>
      </patternFill>
    </fill>
  </fills>
  <borders count="16">
    <border>
      <left/>
      <right/>
      <top/>
      <bottom/>
      <diagonal/>
    </border>
    <border>
      <left/>
      <right/>
      <top/>
      <bottom style="medium">
        <color theme="0" tint="-0.24994659260841701"/>
      </bottom>
      <diagonal/>
    </border>
    <border>
      <left/>
      <right/>
      <top style="medium">
        <color theme="0" tint="-0.24994659260841701"/>
      </top>
      <bottom/>
      <diagonal/>
    </border>
    <border>
      <left style="thin">
        <color auto="1"/>
      </left>
      <right/>
      <top/>
      <bottom/>
      <diagonal/>
    </border>
    <border>
      <left/>
      <right/>
      <top/>
      <bottom style="medium">
        <color indexed="64"/>
      </bottom>
      <diagonal/>
    </border>
    <border>
      <left/>
      <right/>
      <top style="thin">
        <color indexed="64"/>
      </top>
      <bottom style="medium">
        <color indexed="64"/>
      </bottom>
      <diagonal/>
    </border>
    <border>
      <left/>
      <right/>
      <top style="medium">
        <color theme="0" tint="-0.24994659260841701"/>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1"/>
      </top>
      <bottom style="medium">
        <color indexed="64"/>
      </bottom>
      <diagonal/>
    </border>
  </borders>
  <cellStyleXfs count="155">
    <xf numFmtId="164" fontId="0" fillId="0" borderId="0"/>
    <xf numFmtId="43" fontId="3" fillId="0" borderId="0"/>
    <xf numFmtId="164" fontId="3" fillId="0" borderId="0"/>
    <xf numFmtId="9" fontId="3" fillId="0" borderId="0"/>
    <xf numFmtId="9" fontId="5" fillId="0" borderId="0"/>
    <xf numFmtId="164" fontId="2" fillId="0" borderId="0"/>
    <xf numFmtId="164" fontId="5" fillId="0" borderId="0"/>
    <xf numFmtId="164" fontId="3" fillId="0" borderId="0"/>
    <xf numFmtId="43" fontId="5" fillId="0" borderId="0"/>
    <xf numFmtId="9" fontId="5" fillId="0" borderId="0"/>
    <xf numFmtId="164" fontId="2" fillId="0" borderId="0"/>
    <xf numFmtId="164" fontId="2" fillId="0" borderId="0"/>
    <xf numFmtId="164" fontId="5" fillId="0" borderId="0"/>
    <xf numFmtId="43" fontId="2" fillId="0" borderId="0"/>
    <xf numFmtId="164" fontId="2" fillId="0" borderId="0"/>
    <xf numFmtId="164" fontId="2" fillId="0" borderId="0"/>
    <xf numFmtId="164" fontId="2" fillId="0" borderId="0"/>
    <xf numFmtId="164" fontId="5" fillId="0" borderId="0"/>
    <xf numFmtId="43" fontId="5" fillId="0" borderId="0"/>
    <xf numFmtId="9" fontId="5" fillId="0" borderId="0"/>
    <xf numFmtId="164" fontId="2" fillId="0" borderId="0"/>
    <xf numFmtId="164" fontId="2" fillId="0" borderId="0"/>
    <xf numFmtId="164" fontId="2" fillId="0" borderId="0"/>
    <xf numFmtId="43" fontId="2" fillId="0" borderId="0"/>
    <xf numFmtId="164" fontId="2" fillId="0" borderId="0"/>
    <xf numFmtId="164" fontId="2" fillId="0" borderId="0"/>
    <xf numFmtId="9" fontId="2" fillId="0" borderId="0"/>
    <xf numFmtId="164" fontId="2"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164" fontId="5" fillId="0" borderId="0"/>
    <xf numFmtId="164" fontId="3" fillId="0" borderId="0"/>
    <xf numFmtId="43" fontId="5" fillId="0" borderId="0"/>
    <xf numFmtId="9" fontId="5" fillId="0" borderId="0"/>
    <xf numFmtId="164" fontId="2" fillId="0" borderId="0"/>
    <xf numFmtId="164" fontId="5" fillId="0" borderId="0"/>
    <xf numFmtId="164" fontId="2" fillId="0" borderId="0"/>
    <xf numFmtId="164" fontId="2" fillId="0" borderId="0"/>
    <xf numFmtId="43"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43" fontId="2" fillId="0" borderId="0"/>
    <xf numFmtId="164" fontId="2" fillId="0" borderId="0"/>
    <xf numFmtId="164" fontId="2" fillId="0" borderId="0"/>
    <xf numFmtId="0" fontId="9" fillId="0" borderId="0"/>
    <xf numFmtId="0" fontId="9" fillId="0" borderId="0"/>
    <xf numFmtId="0" fontId="9" fillId="0" borderId="0"/>
    <xf numFmtId="0" fontId="2" fillId="0" borderId="0"/>
    <xf numFmtId="0" fontId="3" fillId="0" borderId="0"/>
    <xf numFmtId="0" fontId="5" fillId="0" borderId="0"/>
    <xf numFmtId="164" fontId="5" fillId="0" borderId="0"/>
    <xf numFmtId="164" fontId="3" fillId="0" borderId="0"/>
    <xf numFmtId="164" fontId="5" fillId="0" borderId="0"/>
    <xf numFmtId="43" fontId="5" fillId="0" borderId="0"/>
    <xf numFmtId="9" fontId="5" fillId="0" borderId="0"/>
    <xf numFmtId="164" fontId="5" fillId="0" borderId="0"/>
    <xf numFmtId="164" fontId="5" fillId="0" borderId="0"/>
    <xf numFmtId="43" fontId="5" fillId="0" borderId="0"/>
    <xf numFmtId="9" fontId="5" fillId="0" borderId="0"/>
    <xf numFmtId="0" fontId="9" fillId="0" borderId="0"/>
    <xf numFmtId="0" fontId="9" fillId="0" borderId="0"/>
    <xf numFmtId="0" fontId="3" fillId="0" borderId="0"/>
    <xf numFmtId="0" fontId="9" fillId="0" borderId="0"/>
    <xf numFmtId="164" fontId="5" fillId="0" borderId="0"/>
    <xf numFmtId="43" fontId="5" fillId="0" borderId="0"/>
    <xf numFmtId="9" fontId="5" fillId="0" borderId="0"/>
    <xf numFmtId="164"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4" fontId="5" fillId="0" borderId="0"/>
    <xf numFmtId="0" fontId="13" fillId="0" borderId="0"/>
    <xf numFmtId="0" fontId="2" fillId="0" borderId="0"/>
    <xf numFmtId="0" fontId="5" fillId="0" borderId="0"/>
    <xf numFmtId="0" fontId="24" fillId="0" borderId="0"/>
  </cellStyleXfs>
  <cellXfs count="524">
    <xf numFmtId="164" fontId="0" fillId="0" borderId="0" xfId="0"/>
    <xf numFmtId="164" fontId="3" fillId="0" borderId="0" xfId="2"/>
    <xf numFmtId="164" fontId="3" fillId="0" borderId="0" xfId="2" applyAlignment="1">
      <alignment vertical="center"/>
    </xf>
    <xf numFmtId="3" fontId="3" fillId="0" borderId="0" xfId="2" applyNumberFormat="1" applyAlignment="1">
      <alignment horizontal="right" vertical="center"/>
    </xf>
    <xf numFmtId="165" fontId="3" fillId="0" borderId="0" xfId="2" applyNumberFormat="1" applyAlignment="1">
      <alignment horizontal="right" vertical="center"/>
    </xf>
    <xf numFmtId="164" fontId="3" fillId="0" borderId="0" xfId="2" applyAlignment="1">
      <alignment horizontal="right" vertical="center"/>
    </xf>
    <xf numFmtId="165" fontId="3" fillId="0" borderId="0" xfId="4" applyNumberFormat="1" applyFont="1" applyAlignment="1">
      <alignment vertical="center"/>
    </xf>
    <xf numFmtId="3" fontId="3" fillId="0" borderId="0" xfId="2" applyNumberFormat="1" applyAlignment="1">
      <alignment vertical="center"/>
    </xf>
    <xf numFmtId="1" fontId="3" fillId="0" borderId="0" xfId="2" applyNumberFormat="1" applyAlignment="1">
      <alignment vertical="center"/>
    </xf>
    <xf numFmtId="1" fontId="3" fillId="0" borderId="0" xfId="2" applyNumberFormat="1" applyAlignment="1">
      <alignment horizontal="left" vertical="center"/>
    </xf>
    <xf numFmtId="165" fontId="1" fillId="0" borderId="0" xfId="3" applyNumberFormat="1" applyFont="1" applyAlignment="1">
      <alignment horizontal="right" vertical="center"/>
    </xf>
    <xf numFmtId="0" fontId="3" fillId="0" borderId="0" xfId="2" applyNumberFormat="1" applyAlignment="1">
      <alignment vertical="center"/>
    </xf>
    <xf numFmtId="164" fontId="8" fillId="0" borderId="0" xfId="0" applyFont="1"/>
    <xf numFmtId="0" fontId="3" fillId="0" borderId="0" xfId="2" applyNumberFormat="1"/>
    <xf numFmtId="0" fontId="4" fillId="0" borderId="0" xfId="2" applyNumberFormat="1" applyFont="1" applyAlignment="1">
      <alignment horizontal="left" vertical="center"/>
    </xf>
    <xf numFmtId="164" fontId="4" fillId="0" borderId="0" xfId="2" applyFont="1" applyAlignment="1">
      <alignment vertical="center"/>
    </xf>
    <xf numFmtId="164" fontId="7" fillId="0" borderId="0" xfId="2" applyFont="1"/>
    <xf numFmtId="164" fontId="6" fillId="0" borderId="0" xfId="0" applyFont="1"/>
    <xf numFmtId="0" fontId="3" fillId="2" borderId="0" xfId="2" applyNumberFormat="1" applyFill="1" applyAlignment="1">
      <alignment vertical="center"/>
    </xf>
    <xf numFmtId="0" fontId="13" fillId="0" borderId="0" xfId="151" applyAlignment="1">
      <alignment vertical="top"/>
    </xf>
    <xf numFmtId="1" fontId="1" fillId="0" borderId="0" xfId="0" applyNumberFormat="1" applyFont="1" applyAlignment="1">
      <alignment vertical="center"/>
    </xf>
    <xf numFmtId="1" fontId="7" fillId="0" borderId="0" xfId="2" applyNumberFormat="1" applyFont="1" applyAlignment="1">
      <alignment vertical="center"/>
    </xf>
    <xf numFmtId="1" fontId="7" fillId="0" borderId="0" xfId="2" applyNumberFormat="1" applyFont="1" applyAlignment="1">
      <alignment horizontal="left" vertical="center"/>
    </xf>
    <xf numFmtId="1" fontId="6" fillId="0" borderId="0" xfId="0" applyNumberFormat="1" applyFont="1"/>
    <xf numFmtId="164" fontId="3" fillId="0" borderId="4" xfId="2" applyBorder="1" applyAlignment="1">
      <alignment horizontal="right" vertical="center"/>
    </xf>
    <xf numFmtId="10" fontId="3" fillId="0" borderId="0" xfId="4" applyNumberFormat="1" applyFont="1" applyAlignment="1">
      <alignment horizontal="right" vertical="center"/>
    </xf>
    <xf numFmtId="10" fontId="3" fillId="0" borderId="0" xfId="4" applyNumberFormat="1" applyFont="1" applyAlignment="1">
      <alignment vertical="center"/>
    </xf>
    <xf numFmtId="0" fontId="3" fillId="0" borderId="0" xfId="2" applyNumberFormat="1" applyAlignment="1">
      <alignment horizontal="right" vertical="center"/>
    </xf>
    <xf numFmtId="164" fontId="1" fillId="0" borderId="0" xfId="0" applyFont="1"/>
    <xf numFmtId="0" fontId="4" fillId="0" borderId="0" xfId="55" applyFont="1" applyAlignment="1">
      <alignment horizontal="left" wrapText="1"/>
    </xf>
    <xf numFmtId="0" fontId="3" fillId="0" borderId="0" xfId="55" applyFont="1"/>
    <xf numFmtId="164" fontId="14" fillId="0" borderId="0" xfId="2" applyFont="1" applyAlignment="1">
      <alignment horizontal="left" vertical="center" wrapText="1"/>
    </xf>
    <xf numFmtId="3" fontId="8" fillId="0" borderId="0" xfId="0" applyNumberFormat="1" applyFont="1"/>
    <xf numFmtId="0" fontId="0" fillId="2" borderId="0" xfId="0" applyNumberFormat="1" applyFill="1" applyAlignment="1">
      <alignment vertical="center"/>
    </xf>
    <xf numFmtId="0" fontId="7" fillId="2" borderId="0" xfId="2" applyNumberFormat="1" applyFont="1" applyFill="1" applyAlignment="1">
      <alignment horizontal="left" vertical="center" wrapText="1"/>
    </xf>
    <xf numFmtId="0" fontId="1" fillId="0" borderId="0" xfId="152" applyFont="1" applyAlignment="1">
      <alignment wrapText="1"/>
    </xf>
    <xf numFmtId="0" fontId="4" fillId="0" borderId="0" xfId="2" applyNumberFormat="1" applyFont="1" applyAlignment="1">
      <alignment vertical="center"/>
    </xf>
    <xf numFmtId="0" fontId="7" fillId="0" borderId="0" xfId="2" applyNumberFormat="1" applyFont="1" applyAlignment="1">
      <alignment vertical="center"/>
    </xf>
    <xf numFmtId="0" fontId="3" fillId="0" borderId="0" xfId="58" applyFont="1"/>
    <xf numFmtId="0" fontId="19" fillId="0" borderId="0" xfId="58" applyFont="1" applyAlignment="1">
      <alignment horizontal="center" vertical="center" wrapText="1"/>
    </xf>
    <xf numFmtId="164" fontId="3" fillId="0" borderId="0" xfId="58" applyNumberFormat="1" applyFont="1"/>
    <xf numFmtId="0" fontId="3" fillId="0" borderId="0" xfId="58" applyFont="1" applyAlignment="1">
      <alignment wrapText="1"/>
    </xf>
    <xf numFmtId="0" fontId="3" fillId="0" borderId="0" xfId="58" applyFont="1" applyAlignment="1">
      <alignment horizontal="left" vertical="center" wrapText="1"/>
    </xf>
    <xf numFmtId="0" fontId="18" fillId="0" borderId="0" xfId="153" applyFont="1" applyAlignment="1">
      <alignment horizontal="center" vertical="center" wrapText="1"/>
    </xf>
    <xf numFmtId="0" fontId="3" fillId="0" borderId="0" xfId="2" applyNumberFormat="1" applyAlignment="1">
      <alignment horizontal="left" vertical="center"/>
    </xf>
    <xf numFmtId="165" fontId="3" fillId="0" borderId="0" xfId="4" applyNumberFormat="1" applyFont="1" applyAlignment="1">
      <alignment horizontal="right" vertical="center"/>
    </xf>
    <xf numFmtId="0" fontId="1" fillId="0" borderId="0" xfId="0" applyNumberFormat="1" applyFont="1"/>
    <xf numFmtId="10" fontId="3" fillId="0" borderId="0" xfId="2" applyNumberFormat="1" applyAlignment="1">
      <alignment vertical="center"/>
    </xf>
    <xf numFmtId="0" fontId="4" fillId="0" borderId="0" xfId="2" applyNumberFormat="1" applyFont="1" applyAlignment="1">
      <alignment horizontal="left" vertical="center" wrapText="1"/>
    </xf>
    <xf numFmtId="165" fontId="3" fillId="0" borderId="0" xfId="2" applyNumberFormat="1" applyAlignment="1">
      <alignment vertical="center"/>
    </xf>
    <xf numFmtId="0" fontId="4" fillId="0" borderId="0" xfId="2" applyNumberFormat="1" applyFont="1" applyAlignment="1">
      <alignment horizontal="left" vertical="top"/>
    </xf>
    <xf numFmtId="164" fontId="4" fillId="0" borderId="0" xfId="2" applyFont="1" applyAlignment="1">
      <alignment horizontal="left" vertical="center"/>
    </xf>
    <xf numFmtId="164" fontId="4" fillId="2" borderId="0" xfId="2" applyFont="1" applyFill="1" applyAlignment="1">
      <alignment horizontal="left" vertical="top"/>
    </xf>
    <xf numFmtId="164" fontId="4" fillId="2" borderId="0" xfId="2" applyFont="1" applyFill="1" applyAlignment="1">
      <alignment horizontal="right" wrapText="1"/>
    </xf>
    <xf numFmtId="3" fontId="4" fillId="2" borderId="0" xfId="55" applyNumberFormat="1" applyFont="1" applyFill="1"/>
    <xf numFmtId="0" fontId="4" fillId="2" borderId="0" xfId="2" applyNumberFormat="1" applyFont="1" applyFill="1" applyAlignment="1">
      <alignment horizontal="left" vertical="center"/>
    </xf>
    <xf numFmtId="1" fontId="11" fillId="2" borderId="0" xfId="2" applyNumberFormat="1" applyFont="1" applyFill="1" applyAlignment="1">
      <alignment horizontal="center"/>
    </xf>
    <xf numFmtId="2" fontId="11" fillId="2" borderId="0" xfId="2" applyNumberFormat="1" applyFont="1" applyFill="1" applyAlignment="1">
      <alignment horizontal="right"/>
    </xf>
    <xf numFmtId="164" fontId="7" fillId="0" borderId="0" xfId="2" applyFont="1" applyAlignment="1">
      <alignment horizontal="left"/>
    </xf>
    <xf numFmtId="166" fontId="3" fillId="0" borderId="0" xfId="4" applyNumberFormat="1" applyFont="1" applyAlignment="1">
      <alignment vertical="center"/>
    </xf>
    <xf numFmtId="2" fontId="3" fillId="0" borderId="0" xfId="2" applyNumberFormat="1" applyAlignment="1">
      <alignment vertical="center"/>
    </xf>
    <xf numFmtId="164" fontId="3" fillId="0" borderId="0" xfId="0" applyFont="1" applyAlignment="1">
      <alignment horizontal="center" vertical="center"/>
    </xf>
    <xf numFmtId="164" fontId="3" fillId="0" borderId="0" xfId="2" applyAlignment="1">
      <alignment horizontal="center" vertical="center"/>
    </xf>
    <xf numFmtId="164" fontId="7" fillId="0" borderId="0" xfId="2" applyFont="1" applyAlignment="1">
      <alignment horizontal="left" vertical="center" wrapText="1"/>
    </xf>
    <xf numFmtId="164" fontId="7" fillId="0" borderId="0" xfId="2" applyFont="1" applyAlignment="1">
      <alignment horizontal="left" wrapText="1"/>
    </xf>
    <xf numFmtId="164" fontId="3" fillId="2" borderId="4" xfId="2" applyFill="1" applyBorder="1" applyAlignment="1">
      <alignment horizontal="left" vertical="center"/>
    </xf>
    <xf numFmtId="164" fontId="7" fillId="0" borderId="0" xfId="2" applyFont="1" applyAlignment="1">
      <alignment horizontal="left" vertical="center"/>
    </xf>
    <xf numFmtId="0" fontId="21" fillId="0" borderId="0" xfId="151" applyFont="1" applyAlignment="1">
      <alignment vertical="top"/>
    </xf>
    <xf numFmtId="1" fontId="10" fillId="0" borderId="4" xfId="0" applyNumberFormat="1" applyFont="1" applyBorder="1"/>
    <xf numFmtId="1" fontId="10" fillId="0" borderId="0" xfId="0" applyNumberFormat="1" applyFont="1"/>
    <xf numFmtId="1" fontId="8" fillId="3" borderId="0" xfId="0" applyNumberFormat="1" applyFont="1" applyFill="1" applyAlignment="1">
      <alignment horizontal="left"/>
    </xf>
    <xf numFmtId="1" fontId="8" fillId="0" borderId="0" xfId="0" applyNumberFormat="1" applyFont="1"/>
    <xf numFmtId="1" fontId="8" fillId="0" borderId="0" xfId="0" applyNumberFormat="1" applyFont="1" applyAlignment="1">
      <alignment horizontal="left"/>
    </xf>
    <xf numFmtId="1" fontId="10" fillId="0" borderId="4" xfId="0" applyNumberFormat="1" applyFont="1" applyBorder="1" applyAlignment="1">
      <alignment horizontal="right" wrapText="1"/>
    </xf>
    <xf numFmtId="3" fontId="8" fillId="3" borderId="0" xfId="0" applyNumberFormat="1" applyFont="1" applyFill="1" applyAlignment="1">
      <alignment horizontal="right"/>
    </xf>
    <xf numFmtId="2" fontId="8" fillId="3" borderId="0" xfId="0" applyNumberFormat="1" applyFont="1" applyFill="1" applyAlignment="1">
      <alignment horizontal="right"/>
    </xf>
    <xf numFmtId="165" fontId="8" fillId="3" borderId="0" xfId="0" applyNumberFormat="1" applyFont="1" applyFill="1" applyAlignment="1">
      <alignment horizontal="right"/>
    </xf>
    <xf numFmtId="3" fontId="8" fillId="0" borderId="0" xfId="0" applyNumberFormat="1" applyFont="1" applyAlignment="1">
      <alignment horizontal="right"/>
    </xf>
    <xf numFmtId="2" fontId="8" fillId="0" borderId="0" xfId="0" applyNumberFormat="1" applyFont="1" applyAlignment="1">
      <alignment horizontal="right"/>
    </xf>
    <xf numFmtId="165" fontId="8" fillId="0" borderId="0" xfId="0" applyNumberFormat="1" applyFont="1" applyAlignment="1">
      <alignment horizontal="right"/>
    </xf>
    <xf numFmtId="164" fontId="17" fillId="0" borderId="0" xfId="2" applyFont="1" applyAlignment="1">
      <alignment horizontal="right" vertical="center"/>
    </xf>
    <xf numFmtId="164" fontId="17" fillId="0" borderId="0" xfId="2" applyFont="1" applyAlignment="1">
      <alignment vertical="center"/>
    </xf>
    <xf numFmtId="0" fontId="8" fillId="0" borderId="0" xfId="0" applyNumberFormat="1" applyFont="1" applyAlignment="1">
      <alignment vertical="top" wrapText="1"/>
    </xf>
    <xf numFmtId="0" fontId="8" fillId="0" borderId="0" xfId="0" applyNumberFormat="1" applyFont="1" applyAlignment="1">
      <alignment vertical="top"/>
    </xf>
    <xf numFmtId="164" fontId="17" fillId="0" borderId="0" xfId="2" applyFont="1" applyAlignment="1">
      <alignment vertical="top"/>
    </xf>
    <xf numFmtId="0" fontId="8" fillId="0" borderId="0" xfId="0" applyNumberFormat="1" applyFont="1" applyAlignment="1">
      <alignment horizontal="left"/>
    </xf>
    <xf numFmtId="3" fontId="22" fillId="0" borderId="0" xfId="2" applyNumberFormat="1" applyFont="1" applyAlignment="1">
      <alignment horizontal="right" vertical="center"/>
    </xf>
    <xf numFmtId="3" fontId="17" fillId="0" borderId="0" xfId="2" applyNumberFormat="1" applyFont="1" applyAlignment="1">
      <alignment horizontal="right" vertical="center"/>
    </xf>
    <xf numFmtId="165" fontId="17" fillId="0" borderId="0" xfId="2" applyNumberFormat="1" applyFont="1" applyAlignment="1">
      <alignment horizontal="right" vertical="center"/>
    </xf>
    <xf numFmtId="1" fontId="17" fillId="3" borderId="0" xfId="2" applyNumberFormat="1" applyFont="1" applyFill="1" applyAlignment="1">
      <alignment horizontal="left" vertical="center"/>
    </xf>
    <xf numFmtId="3" fontId="22" fillId="3" borderId="0" xfId="2" applyNumberFormat="1" applyFont="1" applyFill="1" applyAlignment="1">
      <alignment horizontal="right" vertical="center"/>
    </xf>
    <xf numFmtId="3" fontId="17" fillId="3" borderId="0" xfId="2" applyNumberFormat="1" applyFont="1" applyFill="1" applyAlignment="1">
      <alignment horizontal="right" vertical="center"/>
    </xf>
    <xf numFmtId="165" fontId="17" fillId="3" borderId="0" xfId="2" applyNumberFormat="1" applyFont="1" applyFill="1" applyAlignment="1">
      <alignment horizontal="right" vertical="center"/>
    </xf>
    <xf numFmtId="1" fontId="17" fillId="0" borderId="0" xfId="2" applyNumberFormat="1" applyFont="1" applyAlignment="1">
      <alignment horizontal="left" vertical="center"/>
    </xf>
    <xf numFmtId="10" fontId="17" fillId="0" borderId="0" xfId="4" applyNumberFormat="1" applyFont="1" applyAlignment="1">
      <alignment horizontal="right" vertical="center"/>
    </xf>
    <xf numFmtId="165" fontId="8" fillId="0" borderId="0" xfId="3" applyNumberFormat="1" applyFont="1" applyAlignment="1">
      <alignment horizontal="right" vertical="center"/>
    </xf>
    <xf numFmtId="3" fontId="10" fillId="0" borderId="0" xfId="0" applyNumberFormat="1" applyFont="1" applyAlignment="1">
      <alignment horizontal="right" vertical="center"/>
    </xf>
    <xf numFmtId="3" fontId="8" fillId="0" borderId="0" xfId="0" applyNumberFormat="1" applyFont="1" applyAlignment="1">
      <alignment horizontal="right" vertical="center"/>
    </xf>
    <xf numFmtId="165" fontId="8" fillId="0" borderId="0" xfId="0" applyNumberFormat="1" applyFont="1" applyAlignment="1">
      <alignment horizontal="right" vertical="center"/>
    </xf>
    <xf numFmtId="164" fontId="8" fillId="0" borderId="0" xfId="0" applyFont="1" applyAlignment="1">
      <alignment vertical="center"/>
    </xf>
    <xf numFmtId="3" fontId="8" fillId="0" borderId="0" xfId="0" applyNumberFormat="1" applyFont="1" applyAlignment="1">
      <alignment vertical="center"/>
    </xf>
    <xf numFmtId="165" fontId="8" fillId="0" borderId="0" xfId="4" applyNumberFormat="1" applyFont="1" applyAlignment="1">
      <alignment vertical="center"/>
    </xf>
    <xf numFmtId="164" fontId="3" fillId="0" borderId="0" xfId="2" applyAlignment="1">
      <alignment vertical="top"/>
    </xf>
    <xf numFmtId="165" fontId="17" fillId="0" borderId="0" xfId="2" applyNumberFormat="1" applyFont="1" applyAlignment="1">
      <alignment horizontal="right" vertical="top"/>
    </xf>
    <xf numFmtId="164" fontId="4" fillId="0" borderId="0" xfId="2" applyFont="1" applyAlignment="1">
      <alignment horizontal="left" vertical="top"/>
    </xf>
    <xf numFmtId="164" fontId="3" fillId="0" borderId="0" xfId="2" applyAlignment="1">
      <alignment wrapText="1"/>
    </xf>
    <xf numFmtId="3" fontId="8" fillId="0" borderId="0" xfId="0" applyNumberFormat="1" applyFont="1" applyAlignment="1">
      <alignment vertical="top"/>
    </xf>
    <xf numFmtId="0" fontId="8" fillId="3" borderId="0" xfId="0" applyNumberFormat="1" applyFont="1" applyFill="1" applyAlignment="1">
      <alignment vertical="top"/>
    </xf>
    <xf numFmtId="3" fontId="4" fillId="2" borderId="0" xfId="4" applyNumberFormat="1" applyFont="1" applyFill="1" applyAlignment="1">
      <alignment vertical="center"/>
    </xf>
    <xf numFmtId="0" fontId="3" fillId="2" borderId="0" xfId="4" applyNumberFormat="1" applyFont="1" applyFill="1" applyAlignment="1">
      <alignment vertical="center"/>
    </xf>
    <xf numFmtId="164" fontId="7" fillId="2" borderId="0" xfId="2" applyFont="1" applyFill="1" applyAlignment="1">
      <alignment horizontal="left"/>
    </xf>
    <xf numFmtId="164" fontId="3" fillId="3" borderId="0" xfId="2" applyFill="1" applyAlignment="1">
      <alignment vertical="center"/>
    </xf>
    <xf numFmtId="164" fontId="4" fillId="0" borderId="0" xfId="2" applyFont="1"/>
    <xf numFmtId="164" fontId="1" fillId="0" borderId="0" xfId="0" applyFont="1" applyAlignment="1">
      <alignment vertical="top"/>
    </xf>
    <xf numFmtId="164" fontId="1" fillId="0" borderId="0" xfId="0" applyFont="1" applyAlignment="1">
      <alignment wrapText="1"/>
    </xf>
    <xf numFmtId="164" fontId="15" fillId="0" borderId="0" xfId="0" applyFont="1" applyAlignment="1">
      <alignment wrapText="1"/>
    </xf>
    <xf numFmtId="164" fontId="1" fillId="2" borderId="0" xfId="0" applyFont="1" applyFill="1"/>
    <xf numFmtId="0" fontId="24" fillId="0" borderId="0" xfId="151" applyFont="1" applyAlignment="1">
      <alignment vertical="top"/>
    </xf>
    <xf numFmtId="0" fontId="24" fillId="0" borderId="0" xfId="151" applyFont="1" applyAlignment="1">
      <alignment vertical="top" wrapText="1"/>
    </xf>
    <xf numFmtId="0" fontId="25" fillId="0" borderId="0" xfId="151" applyFont="1" applyAlignment="1">
      <alignment vertical="top"/>
    </xf>
    <xf numFmtId="0" fontId="24" fillId="2" borderId="0" xfId="151" applyFont="1" applyFill="1" applyAlignment="1">
      <alignment vertical="top"/>
    </xf>
    <xf numFmtId="3" fontId="1" fillId="0" borderId="0" xfId="0" applyNumberFormat="1" applyFont="1"/>
    <xf numFmtId="3" fontId="1" fillId="2" borderId="0" xfId="0" applyNumberFormat="1" applyFont="1" applyFill="1"/>
    <xf numFmtId="164" fontId="23" fillId="0" borderId="0" xfId="0" applyFont="1" applyAlignment="1">
      <alignment vertical="top"/>
    </xf>
    <xf numFmtId="164" fontId="23" fillId="0" borderId="0" xfId="0" applyFont="1"/>
    <xf numFmtId="0" fontId="23" fillId="0" borderId="0" xfId="0" applyNumberFormat="1" applyFont="1"/>
    <xf numFmtId="3" fontId="1" fillId="0" borderId="0" xfId="0" applyNumberFormat="1" applyFont="1" applyAlignment="1">
      <alignment vertical="top"/>
    </xf>
    <xf numFmtId="3" fontId="1" fillId="0" borderId="0" xfId="0" applyNumberFormat="1" applyFont="1" applyAlignment="1">
      <alignment horizontal="right" vertical="top"/>
    </xf>
    <xf numFmtId="3" fontId="1" fillId="2" borderId="0" xfId="0" applyNumberFormat="1" applyFont="1" applyFill="1" applyAlignment="1">
      <alignment horizontal="right" vertical="top"/>
    </xf>
    <xf numFmtId="3" fontId="1" fillId="2" borderId="0" xfId="0" applyNumberFormat="1" applyFont="1" applyFill="1" applyAlignment="1">
      <alignment vertical="top"/>
    </xf>
    <xf numFmtId="165" fontId="1" fillId="0" borderId="0" xfId="4" applyNumberFormat="1" applyFont="1"/>
    <xf numFmtId="165" fontId="1" fillId="2" borderId="0" xfId="4" applyNumberFormat="1" applyFont="1" applyFill="1"/>
    <xf numFmtId="0" fontId="1" fillId="0" borderId="0" xfId="4" applyNumberFormat="1" applyFont="1"/>
    <xf numFmtId="3" fontId="24" fillId="0" borderId="0" xfId="151" applyNumberFormat="1" applyFont="1" applyAlignment="1">
      <alignment vertical="top"/>
    </xf>
    <xf numFmtId="0" fontId="1" fillId="2" borderId="0" xfId="0" applyNumberFormat="1" applyFont="1" applyFill="1"/>
    <xf numFmtId="0" fontId="3" fillId="0" borderId="0" xfId="2" applyNumberFormat="1" applyAlignment="1">
      <alignment vertical="center" wrapText="1"/>
    </xf>
    <xf numFmtId="0" fontId="3" fillId="2" borderId="0" xfId="2" applyNumberFormat="1" applyFill="1" applyAlignment="1">
      <alignment horizontal="left" vertical="center"/>
    </xf>
    <xf numFmtId="0" fontId="1" fillId="0" borderId="0" xfId="0" applyNumberFormat="1" applyFont="1" applyAlignment="1">
      <alignment wrapText="1"/>
    </xf>
    <xf numFmtId="0" fontId="1" fillId="0" borderId="0" xfId="0" applyNumberFormat="1" applyFont="1" applyAlignment="1">
      <alignment vertical="center"/>
    </xf>
    <xf numFmtId="0" fontId="1" fillId="2" borderId="0" xfId="0" applyNumberFormat="1" applyFont="1" applyFill="1" applyAlignment="1">
      <alignment vertical="center"/>
    </xf>
    <xf numFmtId="164" fontId="3" fillId="0" borderId="0" xfId="0" applyFont="1"/>
    <xf numFmtId="3" fontId="1" fillId="3" borderId="0" xfId="0" applyNumberFormat="1" applyFont="1" applyFill="1" applyAlignment="1">
      <alignment vertical="top"/>
    </xf>
    <xf numFmtId="164" fontId="1" fillId="3" borderId="0" xfId="0" applyFont="1" applyFill="1"/>
    <xf numFmtId="164" fontId="3" fillId="0" borderId="0" xfId="2" applyAlignment="1">
      <alignment vertical="center" wrapText="1"/>
    </xf>
    <xf numFmtId="0" fontId="3" fillId="0" borderId="0" xfId="150" applyNumberFormat="1" applyFont="1" applyAlignment="1">
      <alignment vertical="center" wrapText="1"/>
    </xf>
    <xf numFmtId="10" fontId="3" fillId="0" borderId="0" xfId="2" applyNumberFormat="1" applyAlignment="1">
      <alignment vertical="center" wrapText="1"/>
    </xf>
    <xf numFmtId="165" fontId="3" fillId="0" borderId="0" xfId="4" applyNumberFormat="1" applyFont="1" applyAlignment="1">
      <alignment vertical="center" wrapText="1"/>
    </xf>
    <xf numFmtId="164" fontId="3" fillId="0" borderId="0" xfId="2" applyAlignment="1">
      <alignment horizontal="left" vertical="center"/>
    </xf>
    <xf numFmtId="0" fontId="24" fillId="0" borderId="0" xfId="151" applyFont="1" applyAlignment="1">
      <alignment horizontal="left"/>
    </xf>
    <xf numFmtId="0" fontId="1" fillId="0" borderId="0" xfId="77" applyFont="1"/>
    <xf numFmtId="0" fontId="1" fillId="6" borderId="0" xfId="56" applyFont="1" applyFill="1"/>
    <xf numFmtId="0" fontId="1" fillId="6" borderId="0" xfId="56" applyFont="1" applyFill="1" applyAlignment="1">
      <alignment vertical="center"/>
    </xf>
    <xf numFmtId="0" fontId="1" fillId="7" borderId="0" xfId="56" applyFont="1" applyFill="1"/>
    <xf numFmtId="0" fontId="1" fillId="7" borderId="0" xfId="56" applyFont="1" applyFill="1" applyAlignment="1">
      <alignment vertical="center"/>
    </xf>
    <xf numFmtId="0" fontId="1" fillId="2" borderId="0" xfId="56" applyFont="1" applyFill="1" applyAlignment="1">
      <alignment horizontal="left" vertical="center" wrapText="1"/>
    </xf>
    <xf numFmtId="0" fontId="8" fillId="2" borderId="0" xfId="56" applyFont="1" applyFill="1" applyAlignment="1">
      <alignment vertical="center" wrapText="1"/>
    </xf>
    <xf numFmtId="0" fontId="24" fillId="0" borderId="0" xfId="154" applyAlignment="1">
      <alignment vertical="top"/>
    </xf>
    <xf numFmtId="0" fontId="24" fillId="2" borderId="0" xfId="154" applyFill="1" applyAlignment="1">
      <alignment vertical="top"/>
    </xf>
    <xf numFmtId="0" fontId="16" fillId="0" borderId="0" xfId="154" applyFont="1" applyAlignment="1">
      <alignment vertical="top"/>
    </xf>
    <xf numFmtId="0" fontId="24" fillId="0" borderId="0" xfId="154" applyAlignment="1">
      <alignment vertical="top" wrapText="1"/>
    </xf>
    <xf numFmtId="0" fontId="26" fillId="6" borderId="0" xfId="56" applyFont="1" applyFill="1"/>
    <xf numFmtId="0" fontId="8" fillId="2" borderId="0" xfId="56" applyFont="1" applyFill="1" applyAlignment="1">
      <alignment horizontal="left" vertical="center" wrapText="1"/>
    </xf>
    <xf numFmtId="0" fontId="26" fillId="0" borderId="0" xfId="56" applyFont="1"/>
    <xf numFmtId="0" fontId="22" fillId="0" borderId="0" xfId="57" applyFont="1" applyAlignment="1">
      <alignment vertical="center"/>
    </xf>
    <xf numFmtId="164" fontId="3" fillId="0" borderId="0" xfId="2" applyAlignment="1">
      <alignment horizontal="left" vertical="center" wrapText="1"/>
    </xf>
    <xf numFmtId="0" fontId="26" fillId="6" borderId="7" xfId="56" applyFont="1" applyFill="1" applyBorder="1"/>
    <xf numFmtId="0" fontId="26" fillId="6" borderId="8" xfId="56" applyFont="1" applyFill="1" applyBorder="1"/>
    <xf numFmtId="0" fontId="8" fillId="6" borderId="9" xfId="56" applyFont="1" applyFill="1" applyBorder="1" applyAlignment="1">
      <alignment wrapText="1"/>
    </xf>
    <xf numFmtId="0" fontId="26" fillId="9" borderId="3" xfId="56" applyFont="1" applyFill="1" applyBorder="1"/>
    <xf numFmtId="0" fontId="8" fillId="9" borderId="10" xfId="56" applyFont="1" applyFill="1" applyBorder="1" applyAlignment="1">
      <alignment wrapText="1"/>
    </xf>
    <xf numFmtId="0" fontId="26" fillId="6" borderId="3" xfId="56" applyFont="1" applyFill="1" applyBorder="1"/>
    <xf numFmtId="0" fontId="26" fillId="6" borderId="10" xfId="56" applyFont="1" applyFill="1" applyBorder="1"/>
    <xf numFmtId="0" fontId="22" fillId="8" borderId="3" xfId="57" applyFont="1" applyFill="1" applyBorder="1" applyAlignment="1">
      <alignment vertical="center"/>
    </xf>
    <xf numFmtId="0" fontId="22" fillId="8" borderId="10" xfId="57" applyFont="1" applyFill="1" applyBorder="1" applyAlignment="1">
      <alignment vertical="center"/>
    </xf>
    <xf numFmtId="0" fontId="8" fillId="2" borderId="3" xfId="56" applyFont="1" applyFill="1" applyBorder="1" applyAlignment="1">
      <alignment vertical="center" wrapText="1"/>
    </xf>
    <xf numFmtId="0" fontId="8" fillId="0" borderId="10" xfId="56" applyFont="1" applyBorder="1" applyAlignment="1">
      <alignment vertical="center" wrapText="1"/>
    </xf>
    <xf numFmtId="0" fontId="8" fillId="3" borderId="3" xfId="56" applyFont="1" applyFill="1" applyBorder="1" applyAlignment="1">
      <alignment vertical="center" wrapText="1"/>
    </xf>
    <xf numFmtId="0" fontId="8" fillId="3" borderId="10" xfId="56" applyFont="1" applyFill="1" applyBorder="1" applyAlignment="1">
      <alignment vertical="center" wrapText="1"/>
    </xf>
    <xf numFmtId="164" fontId="15" fillId="10" borderId="0" xfId="0" applyFont="1" applyFill="1" applyAlignment="1">
      <alignment wrapText="1"/>
    </xf>
    <xf numFmtId="0" fontId="25" fillId="10" borderId="0" xfId="151" applyFont="1" applyFill="1" applyAlignment="1">
      <alignment vertical="top"/>
    </xf>
    <xf numFmtId="164" fontId="14" fillId="10" borderId="0" xfId="2" applyFont="1" applyFill="1" applyAlignment="1">
      <alignment horizontal="left" vertical="center" wrapText="1"/>
    </xf>
    <xf numFmtId="0" fontId="14" fillId="10" borderId="0" xfId="55" applyFont="1" applyFill="1" applyAlignment="1">
      <alignment horizontal="left" wrapText="1"/>
    </xf>
    <xf numFmtId="164" fontId="1" fillId="10" borderId="0" xfId="0" applyFont="1" applyFill="1"/>
    <xf numFmtId="164" fontId="21" fillId="4" borderId="0" xfId="151" applyNumberFormat="1" applyFont="1" applyFill="1" applyAlignment="1">
      <alignment horizontal="left" vertical="center" wrapText="1"/>
    </xf>
    <xf numFmtId="164" fontId="22" fillId="0" borderId="0" xfId="2" applyFont="1" applyAlignment="1">
      <alignment horizontal="left" vertical="top"/>
    </xf>
    <xf numFmtId="164" fontId="17" fillId="0" borderId="0" xfId="2" applyFont="1"/>
    <xf numFmtId="0" fontId="17" fillId="0" borderId="0" xfId="2" applyNumberFormat="1" applyFont="1" applyAlignment="1">
      <alignment vertical="center"/>
    </xf>
    <xf numFmtId="164" fontId="22" fillId="0" borderId="0" xfId="2" applyFont="1"/>
    <xf numFmtId="1" fontId="27" fillId="0" borderId="0" xfId="2" applyNumberFormat="1" applyFont="1" applyAlignment="1">
      <alignment horizontal="left" vertical="center"/>
    </xf>
    <xf numFmtId="1" fontId="17" fillId="0" borderId="0" xfId="2" applyNumberFormat="1" applyFont="1" applyAlignment="1">
      <alignment horizontal="center" vertical="center"/>
    </xf>
    <xf numFmtId="164" fontId="22" fillId="0" borderId="0" xfId="2" applyFont="1" applyAlignment="1">
      <alignment horizontal="right" vertical="center"/>
    </xf>
    <xf numFmtId="1" fontId="22" fillId="0" borderId="4" xfId="2" applyNumberFormat="1" applyFont="1" applyBorder="1" applyAlignment="1">
      <alignment horizontal="left" vertical="center"/>
    </xf>
    <xf numFmtId="164" fontId="22" fillId="0" borderId="4" xfId="2" applyFont="1" applyBorder="1" applyAlignment="1">
      <alignment horizontal="right" vertical="center"/>
    </xf>
    <xf numFmtId="164" fontId="22" fillId="0" borderId="0" xfId="2" applyFont="1" applyAlignment="1">
      <alignment horizontal="right" vertical="center" wrapText="1"/>
    </xf>
    <xf numFmtId="164" fontId="17" fillId="0" borderId="4" xfId="2" applyFont="1" applyBorder="1" applyAlignment="1">
      <alignment horizontal="right" vertical="center"/>
    </xf>
    <xf numFmtId="0" fontId="17" fillId="0" borderId="0" xfId="2" applyNumberFormat="1" applyFont="1" applyAlignment="1">
      <alignment horizontal="right" vertical="center"/>
    </xf>
    <xf numFmtId="1" fontId="27" fillId="0" borderId="0" xfId="2" applyNumberFormat="1" applyFont="1" applyAlignment="1">
      <alignment vertical="center"/>
    </xf>
    <xf numFmtId="1" fontId="27" fillId="0" borderId="0" xfId="2" applyNumberFormat="1" applyFont="1" applyAlignment="1">
      <alignment horizontal="right" vertical="center"/>
    </xf>
    <xf numFmtId="164" fontId="22" fillId="0" borderId="4" xfId="2" applyFont="1" applyBorder="1" applyAlignment="1">
      <alignment horizontal="right" vertical="center" wrapText="1"/>
    </xf>
    <xf numFmtId="0" fontId="17" fillId="0" borderId="0" xfId="2" applyNumberFormat="1" applyFont="1"/>
    <xf numFmtId="165" fontId="17" fillId="0" borderId="0" xfId="2" applyNumberFormat="1" applyFont="1"/>
    <xf numFmtId="164" fontId="28" fillId="10" borderId="0" xfId="2" applyFont="1" applyFill="1" applyAlignment="1">
      <alignment horizontal="left" vertical="center" wrapText="1"/>
    </xf>
    <xf numFmtId="164" fontId="10" fillId="0" borderId="0" xfId="0" applyFont="1"/>
    <xf numFmtId="164" fontId="22" fillId="0" borderId="0" xfId="2" applyFont="1" applyAlignment="1">
      <alignment horizontal="left" vertical="center"/>
    </xf>
    <xf numFmtId="164" fontId="22" fillId="0" borderId="4" xfId="2" applyFont="1" applyBorder="1" applyAlignment="1">
      <alignment horizontal="left" wrapText="1"/>
    </xf>
    <xf numFmtId="164" fontId="28" fillId="10" borderId="0" xfId="2" applyFont="1" applyFill="1" applyAlignment="1">
      <alignment horizontal="left" wrapText="1"/>
    </xf>
    <xf numFmtId="164" fontId="22" fillId="0" borderId="4" xfId="2" applyFont="1" applyBorder="1" applyAlignment="1">
      <alignment horizontal="right" wrapText="1"/>
    </xf>
    <xf numFmtId="164" fontId="22" fillId="0" borderId="0" xfId="2" applyFont="1" applyAlignment="1">
      <alignment horizontal="left" vertical="center" wrapText="1"/>
    </xf>
    <xf numFmtId="164" fontId="28" fillId="0" borderId="0" xfId="2" applyFont="1" applyAlignment="1">
      <alignment horizontal="left" vertical="center" wrapText="1"/>
    </xf>
    <xf numFmtId="0" fontId="8" fillId="3" borderId="0" xfId="0" applyNumberFormat="1" applyFont="1" applyFill="1" applyAlignment="1">
      <alignment vertical="top" wrapText="1"/>
    </xf>
    <xf numFmtId="164" fontId="8" fillId="0" borderId="0" xfId="0" applyFont="1" applyAlignment="1">
      <alignment wrapText="1"/>
    </xf>
    <xf numFmtId="0" fontId="22" fillId="0" borderId="4" xfId="2" applyNumberFormat="1" applyFont="1" applyBorder="1" applyAlignment="1">
      <alignment horizontal="left" wrapText="1"/>
    </xf>
    <xf numFmtId="0" fontId="22" fillId="2" borderId="4" xfId="2" applyNumberFormat="1" applyFont="1" applyFill="1" applyBorder="1" applyAlignment="1">
      <alignment horizontal="left" wrapText="1"/>
    </xf>
    <xf numFmtId="0" fontId="22" fillId="0" borderId="4" xfId="2" applyNumberFormat="1" applyFont="1" applyBorder="1" applyAlignment="1">
      <alignment horizontal="right" wrapText="1"/>
    </xf>
    <xf numFmtId="0" fontId="22" fillId="0" borderId="0" xfId="2" applyNumberFormat="1" applyFont="1" applyAlignment="1">
      <alignment horizontal="right" wrapText="1"/>
    </xf>
    <xf numFmtId="165" fontId="8" fillId="3" borderId="0" xfId="0" applyNumberFormat="1" applyFont="1" applyFill="1" applyAlignment="1">
      <alignment vertical="top"/>
    </xf>
    <xf numFmtId="165" fontId="8" fillId="0" borderId="0" xfId="0" applyNumberFormat="1" applyFont="1" applyAlignment="1">
      <alignment vertical="top"/>
    </xf>
    <xf numFmtId="3" fontId="22" fillId="2" borderId="0" xfId="2" applyNumberFormat="1" applyFont="1" applyFill="1" applyAlignment="1">
      <alignment horizontal="right" vertical="center"/>
    </xf>
    <xf numFmtId="165" fontId="8" fillId="0" borderId="0" xfId="4" applyNumberFormat="1" applyFont="1" applyAlignment="1">
      <alignment vertical="top"/>
    </xf>
    <xf numFmtId="165" fontId="8" fillId="3" borderId="0" xfId="4" applyNumberFormat="1" applyFont="1" applyFill="1" applyAlignment="1">
      <alignment vertical="top"/>
    </xf>
    <xf numFmtId="0" fontId="22" fillId="3" borderId="2" xfId="55" applyFont="1" applyFill="1" applyBorder="1" applyAlignment="1">
      <alignment horizontal="left"/>
    </xf>
    <xf numFmtId="2" fontId="22" fillId="3" borderId="2" xfId="55" applyNumberFormat="1" applyFont="1" applyFill="1" applyBorder="1" applyAlignment="1">
      <alignment horizontal="left"/>
    </xf>
    <xf numFmtId="3" fontId="22" fillId="3" borderId="2" xfId="2" applyNumberFormat="1" applyFont="1" applyFill="1" applyBorder="1" applyAlignment="1">
      <alignment horizontal="right" vertical="center"/>
    </xf>
    <xf numFmtId="3" fontId="22" fillId="3" borderId="6" xfId="2" applyNumberFormat="1" applyFont="1" applyFill="1" applyBorder="1" applyAlignment="1">
      <alignment horizontal="left" vertical="top"/>
    </xf>
    <xf numFmtId="164" fontId="8" fillId="3" borderId="6" xfId="0" applyFont="1" applyFill="1" applyBorder="1"/>
    <xf numFmtId="3" fontId="22" fillId="3" borderId="6" xfId="2" applyNumberFormat="1" applyFont="1" applyFill="1" applyBorder="1" applyAlignment="1">
      <alignment horizontal="right" vertical="center"/>
    </xf>
    <xf numFmtId="165" fontId="22" fillId="3" borderId="6" xfId="4" applyNumberFormat="1" applyFont="1" applyFill="1" applyBorder="1" applyAlignment="1">
      <alignment horizontal="right" vertical="center"/>
    </xf>
    <xf numFmtId="165" fontId="22" fillId="5" borderId="6" xfId="2" applyNumberFormat="1" applyFont="1" applyFill="1" applyBorder="1" applyAlignment="1">
      <alignment horizontal="right" vertical="center"/>
    </xf>
    <xf numFmtId="164" fontId="17" fillId="0" borderId="0" xfId="2" applyFont="1" applyAlignment="1">
      <alignment wrapText="1"/>
    </xf>
    <xf numFmtId="3" fontId="17" fillId="0" borderId="0" xfId="2" applyNumberFormat="1" applyFont="1" applyAlignment="1">
      <alignment wrapText="1"/>
    </xf>
    <xf numFmtId="3" fontId="22" fillId="0" borderId="6" xfId="2" applyNumberFormat="1" applyFont="1" applyBorder="1" applyAlignment="1">
      <alignment horizontal="center" wrapText="1"/>
    </xf>
    <xf numFmtId="164" fontId="22" fillId="0" borderId="6" xfId="2" applyFont="1" applyBorder="1" applyAlignment="1">
      <alignment horizontal="center" wrapText="1"/>
    </xf>
    <xf numFmtId="164" fontId="22" fillId="0" borderId="6" xfId="2" applyFont="1" applyBorder="1" applyAlignment="1">
      <alignment horizontal="center"/>
    </xf>
    <xf numFmtId="1" fontId="17" fillId="3" borderId="0" xfId="2" applyNumberFormat="1" applyFont="1" applyFill="1" applyAlignment="1">
      <alignment horizontal="left"/>
    </xf>
    <xf numFmtId="2" fontId="17" fillId="3" borderId="0" xfId="2" applyNumberFormat="1" applyFont="1" applyFill="1" applyAlignment="1">
      <alignment horizontal="right"/>
    </xf>
    <xf numFmtId="167" fontId="17" fillId="3" borderId="0" xfId="2" applyNumberFormat="1" applyFont="1" applyFill="1" applyAlignment="1">
      <alignment horizontal="right"/>
    </xf>
    <xf numFmtId="1" fontId="17" fillId="3" borderId="0" xfId="2" applyNumberFormat="1" applyFont="1" applyFill="1" applyAlignment="1">
      <alignment horizontal="center"/>
    </xf>
    <xf numFmtId="1" fontId="17" fillId="2" borderId="0" xfId="2" applyNumberFormat="1" applyFont="1" applyFill="1" applyAlignment="1">
      <alignment horizontal="center"/>
    </xf>
    <xf numFmtId="164" fontId="17" fillId="0" borderId="4" xfId="2" applyFont="1" applyBorder="1"/>
    <xf numFmtId="164" fontId="17" fillId="0" borderId="4" xfId="2" applyFont="1" applyBorder="1" applyAlignment="1">
      <alignment horizontal="right"/>
    </xf>
    <xf numFmtId="164" fontId="17" fillId="0" borderId="0" xfId="2" applyFont="1" applyAlignment="1">
      <alignment horizontal="left"/>
    </xf>
    <xf numFmtId="165" fontId="17" fillId="0" borderId="0" xfId="4" applyNumberFormat="1" applyFont="1"/>
    <xf numFmtId="164" fontId="17" fillId="3" borderId="0" xfId="2" applyFont="1" applyFill="1" applyAlignment="1">
      <alignment horizontal="left"/>
    </xf>
    <xf numFmtId="165" fontId="17" fillId="3" borderId="0" xfId="4" applyNumberFormat="1" applyFont="1" applyFill="1"/>
    <xf numFmtId="165" fontId="17" fillId="3" borderId="0" xfId="2" applyNumberFormat="1" applyFont="1" applyFill="1"/>
    <xf numFmtId="0" fontId="17" fillId="0" borderId="4" xfId="2" applyNumberFormat="1" applyFont="1" applyBorder="1"/>
    <xf numFmtId="0" fontId="17" fillId="0" borderId="4" xfId="2" applyNumberFormat="1" applyFont="1" applyBorder="1" applyAlignment="1">
      <alignment horizontal="right" wrapText="1"/>
    </xf>
    <xf numFmtId="0" fontId="17" fillId="0" borderId="6" xfId="2" applyNumberFormat="1" applyFont="1" applyBorder="1" applyAlignment="1">
      <alignment horizontal="right" wrapText="1"/>
    </xf>
    <xf numFmtId="0" fontId="17" fillId="0" borderId="0" xfId="2" applyNumberFormat="1" applyFont="1" applyAlignment="1">
      <alignment horizontal="left"/>
    </xf>
    <xf numFmtId="165" fontId="17" fillId="0" borderId="0" xfId="4" applyNumberFormat="1" applyFont="1" applyAlignment="1">
      <alignment horizontal="right" vertical="center" indent="1"/>
    </xf>
    <xf numFmtId="0" fontId="17" fillId="0" borderId="0" xfId="2" applyNumberFormat="1" applyFont="1" applyAlignment="1">
      <alignment horizontal="right" indent="1"/>
    </xf>
    <xf numFmtId="0" fontId="17" fillId="3" borderId="0" xfId="2" applyNumberFormat="1" applyFont="1" applyFill="1" applyAlignment="1">
      <alignment horizontal="left"/>
    </xf>
    <xf numFmtId="165" fontId="17" fillId="3" borderId="0" xfId="4" applyNumberFormat="1" applyFont="1" applyFill="1" applyAlignment="1">
      <alignment horizontal="right" vertical="center" indent="1"/>
    </xf>
    <xf numFmtId="0" fontId="10" fillId="0" borderId="4" xfId="77" applyFont="1" applyBorder="1"/>
    <xf numFmtId="164" fontId="22" fillId="0" borderId="4" xfId="2" applyFont="1" applyBorder="1" applyAlignment="1">
      <alignment horizontal="left"/>
    </xf>
    <xf numFmtId="0" fontId="10" fillId="0" borderId="4" xfId="0" applyNumberFormat="1" applyFont="1" applyBorder="1" applyAlignment="1">
      <alignment wrapText="1"/>
    </xf>
    <xf numFmtId="0" fontId="8" fillId="0" borderId="0" xfId="77" applyFont="1"/>
    <xf numFmtId="0" fontId="8" fillId="2" borderId="0" xfId="77" applyFont="1" applyFill="1"/>
    <xf numFmtId="164" fontId="8" fillId="2" borderId="0" xfId="0" applyFont="1" applyFill="1"/>
    <xf numFmtId="0" fontId="17" fillId="2" borderId="0" xfId="77" applyFont="1" applyFill="1"/>
    <xf numFmtId="0" fontId="21" fillId="0" borderId="0" xfId="154" applyFont="1" applyAlignment="1">
      <alignment vertical="top"/>
    </xf>
    <xf numFmtId="0" fontId="8" fillId="2" borderId="3" xfId="56" applyFont="1" applyFill="1" applyBorder="1" applyAlignment="1">
      <alignment horizontal="left" vertical="center" wrapText="1"/>
    </xf>
    <xf numFmtId="0" fontId="10" fillId="2" borderId="3" xfId="56" applyFont="1" applyFill="1" applyBorder="1" applyAlignment="1">
      <alignment vertical="center" wrapText="1"/>
    </xf>
    <xf numFmtId="0" fontId="10" fillId="2" borderId="0" xfId="56" applyFont="1" applyFill="1" applyAlignment="1">
      <alignment vertical="center" wrapText="1"/>
    </xf>
    <xf numFmtId="0" fontId="10" fillId="0" borderId="10" xfId="56" applyFont="1" applyBorder="1" applyAlignment="1">
      <alignment vertical="center" wrapText="1"/>
    </xf>
    <xf numFmtId="164" fontId="22" fillId="0" borderId="5" xfId="2" applyFont="1" applyBorder="1" applyAlignment="1">
      <alignment horizontal="left" wrapText="1"/>
    </xf>
    <xf numFmtId="164" fontId="22" fillId="0" borderId="5" xfId="2" applyFont="1" applyBorder="1" applyAlignment="1">
      <alignment horizontal="right" wrapText="1"/>
    </xf>
    <xf numFmtId="164" fontId="6" fillId="0" borderId="0" xfId="0" applyFont="1" applyAlignment="1">
      <alignment wrapText="1"/>
    </xf>
    <xf numFmtId="3" fontId="10" fillId="3" borderId="0" xfId="0" applyNumberFormat="1" applyFont="1" applyFill="1" applyAlignment="1">
      <alignment horizontal="right" vertical="center"/>
    </xf>
    <xf numFmtId="3" fontId="8" fillId="3" borderId="0" xfId="0" applyNumberFormat="1" applyFont="1" applyFill="1" applyAlignment="1">
      <alignment horizontal="right" vertical="center"/>
    </xf>
    <xf numFmtId="165" fontId="8" fillId="3" borderId="0" xfId="0" applyNumberFormat="1" applyFont="1" applyFill="1" applyAlignment="1">
      <alignment horizontal="right" vertical="center"/>
    </xf>
    <xf numFmtId="164" fontId="22" fillId="0" borderId="0" xfId="2" applyFont="1" applyAlignment="1">
      <alignment horizontal="right" wrapText="1"/>
    </xf>
    <xf numFmtId="0" fontId="20" fillId="0" borderId="0" xfId="2" applyNumberFormat="1" applyFont="1" applyAlignment="1">
      <alignment vertical="center"/>
    </xf>
    <xf numFmtId="164" fontId="3" fillId="0" borderId="0" xfId="2" applyAlignment="1">
      <alignment horizontal="center"/>
    </xf>
    <xf numFmtId="164" fontId="22" fillId="0" borderId="0" xfId="2" applyFont="1" applyAlignment="1">
      <alignment horizontal="left"/>
    </xf>
    <xf numFmtId="1" fontId="17" fillId="0" borderId="0" xfId="2" applyNumberFormat="1" applyFont="1" applyAlignment="1">
      <alignment horizontal="left"/>
    </xf>
    <xf numFmtId="1" fontId="17" fillId="0" borderId="0" xfId="2" applyNumberFormat="1" applyFont="1" applyAlignment="1">
      <alignment horizontal="center"/>
    </xf>
    <xf numFmtId="2" fontId="17" fillId="0" borderId="0" xfId="2" applyNumberFormat="1" applyFont="1" applyAlignment="1">
      <alignment horizontal="right"/>
    </xf>
    <xf numFmtId="167" fontId="17" fillId="0" borderId="0" xfId="2" applyNumberFormat="1" applyFont="1" applyAlignment="1">
      <alignment horizontal="right"/>
    </xf>
    <xf numFmtId="2" fontId="3" fillId="0" borderId="0" xfId="2" applyNumberFormat="1"/>
    <xf numFmtId="167" fontId="3" fillId="0" borderId="0" xfId="2" applyNumberFormat="1"/>
    <xf numFmtId="1" fontId="11" fillId="0" borderId="0" xfId="2" applyNumberFormat="1" applyFont="1" applyAlignment="1">
      <alignment horizontal="left"/>
    </xf>
    <xf numFmtId="1" fontId="22" fillId="0" borderId="0" xfId="2" applyNumberFormat="1" applyFont="1"/>
    <xf numFmtId="1" fontId="22" fillId="2" borderId="2" xfId="2" applyNumberFormat="1" applyFont="1" applyFill="1" applyBorder="1"/>
    <xf numFmtId="2" fontId="11" fillId="0" borderId="0" xfId="2" applyNumberFormat="1" applyFont="1" applyAlignment="1">
      <alignment horizontal="right"/>
    </xf>
    <xf numFmtId="2" fontId="3" fillId="2" borderId="0" xfId="2" applyNumberFormat="1" applyFill="1"/>
    <xf numFmtId="167" fontId="3" fillId="2" borderId="0" xfId="2" applyNumberFormat="1" applyFill="1"/>
    <xf numFmtId="164" fontId="3" fillId="2" borderId="0" xfId="2" applyFill="1"/>
    <xf numFmtId="3" fontId="4" fillId="0" borderId="0" xfId="55" applyNumberFormat="1" applyFont="1"/>
    <xf numFmtId="0" fontId="8" fillId="3" borderId="3" xfId="56" applyFont="1" applyFill="1" applyBorder="1" applyAlignment="1">
      <alignment horizontal="left" vertical="center" wrapText="1"/>
    </xf>
    <xf numFmtId="3" fontId="22" fillId="2" borderId="0" xfId="2" applyNumberFormat="1" applyFont="1" applyFill="1" applyAlignment="1">
      <alignment horizontal="center" wrapText="1"/>
    </xf>
    <xf numFmtId="0" fontId="8" fillId="2" borderId="0" xfId="0" applyNumberFormat="1" applyFont="1" applyFill="1" applyAlignment="1">
      <alignment vertical="top"/>
    </xf>
    <xf numFmtId="164" fontId="22" fillId="0" borderId="0" xfId="2" applyFont="1" applyAlignment="1">
      <alignment horizontal="center" wrapText="1"/>
    </xf>
    <xf numFmtId="164" fontId="22" fillId="2" borderId="0" xfId="2" applyFont="1" applyFill="1" applyAlignment="1">
      <alignment horizontal="center" wrapText="1"/>
    </xf>
    <xf numFmtId="0" fontId="4" fillId="2" borderId="0" xfId="2" applyNumberFormat="1" applyFont="1" applyFill="1" applyAlignment="1">
      <alignment horizontal="left" vertical="top"/>
    </xf>
    <xf numFmtId="164" fontId="4" fillId="2" borderId="0" xfId="2" applyFont="1" applyFill="1" applyAlignment="1">
      <alignment horizontal="left" vertical="center"/>
    </xf>
    <xf numFmtId="164" fontId="22" fillId="2" borderId="0" xfId="2" applyFont="1" applyFill="1" applyAlignment="1">
      <alignment horizontal="center"/>
    </xf>
    <xf numFmtId="165" fontId="8" fillId="2" borderId="0" xfId="0" applyNumberFormat="1" applyFont="1" applyFill="1" applyAlignment="1">
      <alignment vertical="top"/>
    </xf>
    <xf numFmtId="165" fontId="17" fillId="2" borderId="0" xfId="2" applyNumberFormat="1" applyFont="1" applyFill="1" applyAlignment="1">
      <alignment horizontal="right" vertical="top"/>
    </xf>
    <xf numFmtId="165" fontId="22" fillId="2" borderId="0" xfId="2" applyNumberFormat="1" applyFont="1" applyFill="1" applyAlignment="1">
      <alignment horizontal="right" vertical="center"/>
    </xf>
    <xf numFmtId="164" fontId="3" fillId="2" borderId="0" xfId="2" applyFill="1" applyAlignment="1">
      <alignment vertical="center" wrapText="1"/>
    </xf>
    <xf numFmtId="164" fontId="3" fillId="2" borderId="0" xfId="2" applyFill="1" applyAlignment="1">
      <alignment horizontal="left" vertical="center"/>
    </xf>
    <xf numFmtId="0" fontId="1" fillId="2" borderId="0" xfId="0" applyNumberFormat="1" applyFont="1" applyFill="1" applyAlignment="1">
      <alignment vertical="top"/>
    </xf>
    <xf numFmtId="164" fontId="17" fillId="2" borderId="0" xfId="2" applyFont="1" applyFill="1" applyAlignment="1">
      <alignment wrapText="1"/>
    </xf>
    <xf numFmtId="164" fontId="22" fillId="2" borderId="0" xfId="2" applyFont="1" applyFill="1" applyAlignment="1">
      <alignment horizontal="left" wrapText="1"/>
    </xf>
    <xf numFmtId="0" fontId="29" fillId="2" borderId="0" xfId="0" applyNumberFormat="1" applyFont="1" applyFill="1" applyAlignment="1">
      <alignment vertical="top" wrapText="1"/>
    </xf>
    <xf numFmtId="164" fontId="7" fillId="2" borderId="0" xfId="2" applyFont="1" applyFill="1" applyAlignment="1">
      <alignment horizontal="left" vertical="center"/>
    </xf>
    <xf numFmtId="164" fontId="3" fillId="2" borderId="0" xfId="2" applyFill="1" applyAlignment="1">
      <alignment horizontal="left" vertical="center" wrapText="1"/>
    </xf>
    <xf numFmtId="0" fontId="8" fillId="2" borderId="10" xfId="56" applyFont="1" applyFill="1" applyBorder="1" applyAlignment="1">
      <alignment vertical="center" wrapText="1"/>
    </xf>
    <xf numFmtId="165" fontId="17" fillId="0" borderId="0" xfId="4" applyNumberFormat="1" applyFont="1" applyAlignment="1">
      <alignment horizontal="center" vertical="center" wrapText="1"/>
    </xf>
    <xf numFmtId="167" fontId="30" fillId="3" borderId="0" xfId="4" applyNumberFormat="1" applyFont="1" applyFill="1" applyAlignment="1">
      <alignment horizontal="left" vertical="center" wrapText="1"/>
    </xf>
    <xf numFmtId="165" fontId="17" fillId="3" borderId="0" xfId="4" applyNumberFormat="1" applyFont="1" applyFill="1" applyAlignment="1">
      <alignment horizontal="center" vertical="center" wrapText="1"/>
    </xf>
    <xf numFmtId="167" fontId="31" fillId="3" borderId="0" xfId="4" applyNumberFormat="1" applyFont="1" applyFill="1" applyAlignment="1">
      <alignment horizontal="left" vertical="center" wrapText="1" indent="2"/>
    </xf>
    <xf numFmtId="165" fontId="32" fillId="3" borderId="0" xfId="4" applyNumberFormat="1" applyFont="1" applyFill="1" applyAlignment="1">
      <alignment horizontal="center" vertical="center" wrapText="1"/>
    </xf>
    <xf numFmtId="167" fontId="30" fillId="0" borderId="0" xfId="4" applyNumberFormat="1" applyFont="1" applyAlignment="1">
      <alignment horizontal="left" vertical="center" wrapText="1"/>
    </xf>
    <xf numFmtId="164" fontId="22" fillId="0" borderId="1" xfId="2" applyFont="1" applyBorder="1"/>
    <xf numFmtId="164" fontId="22" fillId="0" borderId="1" xfId="2" applyFont="1" applyBorder="1" applyAlignment="1">
      <alignment horizontal="center" wrapText="1"/>
    </xf>
    <xf numFmtId="1" fontId="17" fillId="2" borderId="0" xfId="2" applyNumberFormat="1" applyFont="1" applyFill="1" applyAlignment="1">
      <alignment horizontal="left" vertical="center"/>
    </xf>
    <xf numFmtId="3" fontId="10" fillId="2" borderId="0" xfId="0" applyNumberFormat="1" applyFont="1" applyFill="1" applyAlignment="1">
      <alignment horizontal="right" vertical="center"/>
    </xf>
    <xf numFmtId="164" fontId="3" fillId="2" borderId="0" xfId="2" applyFill="1" applyAlignment="1">
      <alignment vertical="center"/>
    </xf>
    <xf numFmtId="3" fontId="8" fillId="2" borderId="0" xfId="0" applyNumberFormat="1" applyFont="1" applyFill="1" applyAlignment="1">
      <alignment horizontal="right" vertical="center"/>
    </xf>
    <xf numFmtId="165" fontId="8" fillId="2" borderId="0" xfId="0" applyNumberFormat="1" applyFont="1" applyFill="1" applyAlignment="1">
      <alignment horizontal="right" vertical="center"/>
    </xf>
    <xf numFmtId="165" fontId="8" fillId="2" borderId="0" xfId="3" applyNumberFormat="1" applyFont="1" applyFill="1" applyAlignment="1">
      <alignment horizontal="right" vertical="center"/>
    </xf>
    <xf numFmtId="164" fontId="17" fillId="2" borderId="0" xfId="2" applyFont="1" applyFill="1" applyAlignment="1">
      <alignment horizontal="right" vertical="center"/>
    </xf>
    <xf numFmtId="0" fontId="17" fillId="2" borderId="0" xfId="2" applyNumberFormat="1" applyFont="1" applyFill="1" applyAlignment="1">
      <alignment horizontal="right" vertical="center"/>
    </xf>
    <xf numFmtId="165" fontId="1" fillId="2" borderId="0" xfId="3" applyNumberFormat="1" applyFont="1" applyFill="1" applyAlignment="1">
      <alignment horizontal="right" vertical="center"/>
    </xf>
    <xf numFmtId="3" fontId="3" fillId="2" borderId="0" xfId="2" applyNumberFormat="1" applyFill="1" applyAlignment="1">
      <alignment horizontal="right" vertical="center"/>
    </xf>
    <xf numFmtId="43" fontId="17" fillId="0" borderId="0" xfId="2" applyNumberFormat="1" applyFont="1" applyAlignment="1">
      <alignment horizontal="right" vertical="center"/>
    </xf>
    <xf numFmtId="3" fontId="17" fillId="2" borderId="0" xfId="2" applyNumberFormat="1" applyFont="1" applyFill="1" applyAlignment="1">
      <alignment horizontal="right" vertical="center"/>
    </xf>
    <xf numFmtId="165" fontId="17" fillId="2" borderId="0" xfId="2" applyNumberFormat="1" applyFont="1" applyFill="1" applyAlignment="1">
      <alignment horizontal="right" vertical="center"/>
    </xf>
    <xf numFmtId="165" fontId="3" fillId="2" borderId="0" xfId="2" applyNumberFormat="1" applyFill="1" applyAlignment="1">
      <alignment vertical="center"/>
    </xf>
    <xf numFmtId="166" fontId="3" fillId="2" borderId="0" xfId="4" applyNumberFormat="1" applyFont="1" applyFill="1" applyAlignment="1">
      <alignment vertical="center"/>
    </xf>
    <xf numFmtId="164" fontId="8" fillId="2" borderId="0" xfId="0" applyFont="1" applyFill="1" applyAlignment="1">
      <alignment vertical="center"/>
    </xf>
    <xf numFmtId="165" fontId="17" fillId="3" borderId="0" xfId="2" applyNumberFormat="1" applyFont="1" applyFill="1" applyAlignment="1">
      <alignment horizontal="right" vertical="top"/>
    </xf>
    <xf numFmtId="1" fontId="17" fillId="2" borderId="0" xfId="2" applyNumberFormat="1" applyFont="1" applyFill="1" applyAlignment="1">
      <alignment horizontal="left"/>
    </xf>
    <xf numFmtId="164" fontId="17" fillId="2" borderId="0" xfId="2" applyFont="1" applyFill="1"/>
    <xf numFmtId="2" fontId="17" fillId="2" borderId="0" xfId="2" applyNumberFormat="1" applyFont="1" applyFill="1" applyAlignment="1">
      <alignment horizontal="right"/>
    </xf>
    <xf numFmtId="167" fontId="17" fillId="2" borderId="0" xfId="2" applyNumberFormat="1" applyFont="1" applyFill="1" applyAlignment="1">
      <alignment horizontal="right"/>
    </xf>
    <xf numFmtId="167" fontId="30" fillId="3" borderId="0" xfId="4" applyNumberFormat="1" applyFont="1" applyFill="1" applyAlignment="1">
      <alignment wrapText="1"/>
    </xf>
    <xf numFmtId="165" fontId="3" fillId="0" borderId="0" xfId="2" applyNumberFormat="1"/>
    <xf numFmtId="0" fontId="8" fillId="2" borderId="0" xfId="0" applyNumberFormat="1" applyFont="1" applyFill="1" applyAlignment="1">
      <alignment vertical="top" wrapText="1"/>
    </xf>
    <xf numFmtId="3" fontId="22" fillId="2" borderId="2" xfId="2" applyNumberFormat="1" applyFont="1" applyFill="1" applyBorder="1" applyAlignment="1">
      <alignment horizontal="right" vertical="center"/>
    </xf>
    <xf numFmtId="165" fontId="22" fillId="3" borderId="2" xfId="2" applyNumberFormat="1" applyFont="1" applyFill="1" applyBorder="1" applyAlignment="1">
      <alignment horizontal="right" vertical="center"/>
    </xf>
    <xf numFmtId="10" fontId="1" fillId="0" borderId="0" xfId="0" applyNumberFormat="1" applyFont="1"/>
    <xf numFmtId="1" fontId="8" fillId="0" borderId="0" xfId="0" applyNumberFormat="1" applyFont="1" applyAlignment="1">
      <alignment horizontal="right" vertical="center"/>
    </xf>
    <xf numFmtId="1" fontId="8" fillId="3" borderId="0" xfId="0" applyNumberFormat="1" applyFont="1" applyFill="1" applyAlignment="1">
      <alignment horizontal="right" vertical="center"/>
    </xf>
    <xf numFmtId="1" fontId="8" fillId="2" borderId="0" xfId="0" applyNumberFormat="1" applyFont="1" applyFill="1" applyAlignment="1">
      <alignment horizontal="right" vertical="center"/>
    </xf>
    <xf numFmtId="1" fontId="17" fillId="3" borderId="0" xfId="2" applyNumberFormat="1" applyFont="1" applyFill="1" applyAlignment="1">
      <alignment horizontal="right" vertical="center"/>
    </xf>
    <xf numFmtId="0" fontId="3" fillId="0" borderId="0" xfId="0" applyNumberFormat="1" applyFont="1" applyAlignment="1">
      <alignment vertical="top"/>
    </xf>
    <xf numFmtId="0" fontId="3" fillId="0" borderId="0" xfId="0" applyNumberFormat="1" applyFont="1" applyAlignment="1">
      <alignment vertical="top" wrapText="1"/>
    </xf>
    <xf numFmtId="0" fontId="15" fillId="10" borderId="0" xfId="0" applyNumberFormat="1" applyFont="1" applyFill="1" applyAlignment="1">
      <alignment vertical="top" wrapText="1"/>
    </xf>
    <xf numFmtId="0" fontId="1" fillId="0" borderId="0" xfId="0" applyNumberFormat="1" applyFont="1" applyAlignment="1">
      <alignment vertical="top"/>
    </xf>
    <xf numFmtId="0" fontId="1" fillId="0" borderId="0" xfId="0" applyNumberFormat="1" applyFont="1" applyAlignment="1">
      <alignment vertical="top" wrapText="1"/>
    </xf>
    <xf numFmtId="0" fontId="15" fillId="0" borderId="0" xfId="0" applyNumberFormat="1" applyFont="1" applyAlignment="1">
      <alignment vertical="top" wrapText="1"/>
    </xf>
    <xf numFmtId="0" fontId="3" fillId="0" borderId="0" xfId="55" applyFont="1" applyAlignment="1">
      <alignment horizontal="left" wrapText="1"/>
    </xf>
    <xf numFmtId="0" fontId="15" fillId="10" borderId="0" xfId="55" applyFont="1" applyFill="1" applyAlignment="1">
      <alignment horizontal="left" wrapText="1"/>
    </xf>
    <xf numFmtId="0" fontId="4" fillId="3" borderId="6" xfId="55" applyFont="1" applyFill="1" applyBorder="1" applyAlignment="1">
      <alignment horizontal="left"/>
    </xf>
    <xf numFmtId="0" fontId="4" fillId="3" borderId="6" xfId="55" applyFont="1" applyFill="1" applyBorder="1" applyAlignment="1">
      <alignment horizontal="left" wrapText="1"/>
    </xf>
    <xf numFmtId="0" fontId="3" fillId="3" borderId="0" xfId="0" applyNumberFormat="1" applyFont="1" applyFill="1" applyAlignment="1">
      <alignment vertical="top"/>
    </xf>
    <xf numFmtId="0" fontId="3" fillId="3" borderId="0" xfId="0" applyNumberFormat="1" applyFont="1" applyFill="1" applyAlignment="1">
      <alignment vertical="top" wrapText="1"/>
    </xf>
    <xf numFmtId="164" fontId="1" fillId="2" borderId="0" xfId="0" applyFont="1" applyFill="1" applyAlignment="1">
      <alignment vertical="top"/>
    </xf>
    <xf numFmtId="0" fontId="3" fillId="2" borderId="0" xfId="0" applyNumberFormat="1" applyFont="1" applyFill="1" applyAlignment="1">
      <alignment horizontal="left" vertical="top"/>
    </xf>
    <xf numFmtId="165" fontId="3" fillId="2" borderId="0" xfId="0" applyNumberFormat="1" applyFont="1" applyFill="1" applyAlignment="1">
      <alignment horizontal="right" vertical="top"/>
    </xf>
    <xf numFmtId="0" fontId="3" fillId="2" borderId="0" xfId="0" applyNumberFormat="1" applyFont="1" applyFill="1" applyAlignment="1">
      <alignment vertical="top"/>
    </xf>
    <xf numFmtId="165" fontId="3" fillId="2" borderId="0" xfId="0" applyNumberFormat="1" applyFont="1" applyFill="1" applyAlignment="1">
      <alignment vertical="top"/>
    </xf>
    <xf numFmtId="0" fontId="3" fillId="0" borderId="11" xfId="2" applyNumberFormat="1" applyBorder="1" applyAlignment="1">
      <alignment horizontal="left" vertical="center"/>
    </xf>
    <xf numFmtId="0" fontId="3" fillId="0" borderId="11" xfId="2" applyNumberFormat="1" applyBorder="1" applyAlignment="1">
      <alignment vertical="center" wrapText="1"/>
    </xf>
    <xf numFmtId="0" fontId="3" fillId="0" borderId="11" xfId="2" applyNumberFormat="1" applyBorder="1" applyAlignment="1">
      <alignment vertical="center"/>
    </xf>
    <xf numFmtId="0" fontId="4" fillId="3" borderId="4" xfId="55" applyFont="1" applyFill="1" applyBorder="1" applyAlignment="1">
      <alignment horizontal="left"/>
    </xf>
    <xf numFmtId="0" fontId="4" fillId="2" borderId="6" xfId="55" applyFont="1" applyFill="1" applyBorder="1" applyAlignment="1">
      <alignment horizontal="left"/>
    </xf>
    <xf numFmtId="3" fontId="4" fillId="3" borderId="4" xfId="1" applyNumberFormat="1" applyFont="1" applyFill="1" applyBorder="1" applyAlignment="1">
      <alignment horizontal="right" vertical="center"/>
    </xf>
    <xf numFmtId="165" fontId="4" fillId="3" borderId="4" xfId="1" applyNumberFormat="1" applyFont="1" applyFill="1" applyBorder="1" applyAlignment="1">
      <alignment horizontal="right" vertical="center"/>
    </xf>
    <xf numFmtId="165" fontId="3" fillId="0" borderId="0" xfId="0" applyNumberFormat="1" applyFont="1" applyAlignment="1">
      <alignment vertical="top"/>
    </xf>
    <xf numFmtId="0" fontId="3" fillId="2" borderId="0" xfId="0" applyNumberFormat="1" applyFont="1" applyFill="1" applyAlignment="1">
      <alignment vertical="top" wrapText="1"/>
    </xf>
    <xf numFmtId="0" fontId="1" fillId="2" borderId="0" xfId="0" applyNumberFormat="1" applyFont="1" applyFill="1" applyAlignment="1">
      <alignment horizontal="right" vertical="top"/>
    </xf>
    <xf numFmtId="0" fontId="10" fillId="3" borderId="3" xfId="56" applyFont="1" applyFill="1" applyBorder="1" applyAlignment="1">
      <alignment vertical="center" wrapText="1"/>
    </xf>
    <xf numFmtId="0" fontId="10" fillId="3" borderId="10" xfId="56" applyFont="1" applyFill="1" applyBorder="1" applyAlignment="1">
      <alignment vertical="center" wrapText="1"/>
    </xf>
    <xf numFmtId="2" fontId="3" fillId="2" borderId="0" xfId="2" applyNumberFormat="1" applyFill="1" applyAlignment="1">
      <alignment vertical="center"/>
    </xf>
    <xf numFmtId="1" fontId="1" fillId="0" borderId="0" xfId="4" applyNumberFormat="1" applyFont="1"/>
    <xf numFmtId="1" fontId="7" fillId="0" borderId="0" xfId="2" applyNumberFormat="1" applyFont="1" applyAlignment="1">
      <alignment horizontal="left" wrapText="1"/>
    </xf>
    <xf numFmtId="1" fontId="1" fillId="0" borderId="0" xfId="0" applyNumberFormat="1" applyFont="1"/>
    <xf numFmtId="164" fontId="36" fillId="0" borderId="0" xfId="0" applyFont="1"/>
    <xf numFmtId="0" fontId="22" fillId="4" borderId="6" xfId="55" applyFont="1" applyFill="1" applyBorder="1" applyAlignment="1">
      <alignment horizontal="left"/>
    </xf>
    <xf numFmtId="164" fontId="17" fillId="4" borderId="4" xfId="2" applyFont="1" applyFill="1" applyBorder="1" applyAlignment="1">
      <alignment horizontal="left" vertical="center"/>
    </xf>
    <xf numFmtId="165" fontId="22" fillId="4" borderId="6" xfId="1" applyNumberFormat="1" applyFont="1" applyFill="1" applyBorder="1" applyAlignment="1">
      <alignment horizontal="right" vertical="center"/>
    </xf>
    <xf numFmtId="164" fontId="10" fillId="4" borderId="0" xfId="0" applyFont="1" applyFill="1"/>
    <xf numFmtId="3" fontId="10" fillId="4" borderId="0" xfId="0" applyNumberFormat="1" applyFont="1" applyFill="1"/>
    <xf numFmtId="165" fontId="10" fillId="4" borderId="0" xfId="0" applyNumberFormat="1" applyFont="1" applyFill="1"/>
    <xf numFmtId="165" fontId="8" fillId="0" borderId="0" xfId="0" applyNumberFormat="1" applyFont="1"/>
    <xf numFmtId="164" fontId="8" fillId="11" borderId="0" xfId="0" applyFont="1" applyFill="1"/>
    <xf numFmtId="3" fontId="8" fillId="11" borderId="0" xfId="0" applyNumberFormat="1" applyFont="1" applyFill="1"/>
    <xf numFmtId="165" fontId="8" fillId="11" borderId="0" xfId="0" applyNumberFormat="1" applyFont="1" applyFill="1"/>
    <xf numFmtId="9" fontId="3" fillId="0" borderId="0" xfId="2" applyNumberFormat="1"/>
    <xf numFmtId="0" fontId="8" fillId="2" borderId="12" xfId="56" applyFont="1" applyFill="1" applyBorder="1" applyAlignment="1">
      <alignment vertical="center" wrapText="1"/>
    </xf>
    <xf numFmtId="0" fontId="8" fillId="2" borderId="13" xfId="56" applyFont="1" applyFill="1" applyBorder="1" applyAlignment="1">
      <alignment vertical="center" wrapText="1"/>
    </xf>
    <xf numFmtId="164" fontId="8" fillId="0" borderId="14" xfId="0" applyFont="1" applyBorder="1" applyAlignment="1">
      <alignment wrapText="1"/>
    </xf>
    <xf numFmtId="10" fontId="3" fillId="2" borderId="0" xfId="2" applyNumberFormat="1" applyFill="1" applyAlignment="1">
      <alignment vertical="center"/>
    </xf>
    <xf numFmtId="0" fontId="17" fillId="0" borderId="0" xfId="2" applyNumberFormat="1" applyFont="1" applyAlignment="1">
      <alignment vertical="top"/>
    </xf>
    <xf numFmtId="0" fontId="17" fillId="2" borderId="0" xfId="2" applyNumberFormat="1" applyFont="1" applyFill="1" applyAlignment="1">
      <alignment vertical="center"/>
    </xf>
    <xf numFmtId="0" fontId="8" fillId="2" borderId="0" xfId="4" applyNumberFormat="1" applyFont="1" applyFill="1" applyAlignment="1">
      <alignment vertical="top"/>
    </xf>
    <xf numFmtId="0" fontId="17" fillId="3" borderId="0" xfId="2" applyNumberFormat="1" applyFont="1" applyFill="1" applyAlignment="1">
      <alignment vertical="top"/>
    </xf>
    <xf numFmtId="0" fontId="17" fillId="2" borderId="0" xfId="2" applyNumberFormat="1" applyFont="1" applyFill="1" applyAlignment="1">
      <alignment horizontal="right" vertical="top"/>
    </xf>
    <xf numFmtId="0" fontId="17" fillId="3" borderId="0" xfId="2" applyNumberFormat="1" applyFont="1" applyFill="1" applyAlignment="1">
      <alignment horizontal="right" vertical="top"/>
    </xf>
    <xf numFmtId="0" fontId="17" fillId="2" borderId="0" xfId="2" applyNumberFormat="1" applyFont="1" applyFill="1" applyAlignment="1">
      <alignment vertical="top"/>
    </xf>
    <xf numFmtId="0" fontId="17" fillId="0" borderId="0" xfId="0" applyNumberFormat="1" applyFont="1"/>
    <xf numFmtId="3" fontId="22" fillId="4" borderId="6" xfId="1" applyNumberFormat="1" applyFont="1" applyFill="1" applyBorder="1" applyAlignment="1">
      <alignment horizontal="right"/>
    </xf>
    <xf numFmtId="3" fontId="3" fillId="0" borderId="0" xfId="2" applyNumberFormat="1" applyAlignment="1">
      <alignment horizontal="right"/>
    </xf>
    <xf numFmtId="0" fontId="13" fillId="0" borderId="0" xfId="151" applyAlignment="1">
      <alignment horizontal="right"/>
    </xf>
    <xf numFmtId="164" fontId="36" fillId="0" borderId="0" xfId="0" applyFont="1" applyAlignment="1">
      <alignment horizontal="right" wrapText="1"/>
    </xf>
    <xf numFmtId="3" fontId="10" fillId="4" borderId="0" xfId="0" applyNumberFormat="1" applyFont="1" applyFill="1" applyAlignment="1">
      <alignment horizontal="right"/>
    </xf>
    <xf numFmtId="3" fontId="8" fillId="11" borderId="0" xfId="0" applyNumberFormat="1" applyFont="1" applyFill="1" applyAlignment="1">
      <alignment horizontal="right"/>
    </xf>
    <xf numFmtId="3" fontId="8" fillId="3" borderId="0" xfId="0" applyNumberFormat="1" applyFont="1" applyFill="1" applyAlignment="1">
      <alignment horizontal="right" vertical="top"/>
    </xf>
    <xf numFmtId="3" fontId="8" fillId="3" borderId="0" xfId="0" applyNumberFormat="1" applyFont="1" applyFill="1" applyAlignment="1">
      <alignment vertical="top"/>
    </xf>
    <xf numFmtId="3" fontId="8" fillId="2" borderId="0" xfId="0" applyNumberFormat="1" applyFont="1" applyFill="1" applyAlignment="1">
      <alignment vertical="top"/>
    </xf>
    <xf numFmtId="3" fontId="3" fillId="0" borderId="0" xfId="0" applyNumberFormat="1" applyFont="1" applyAlignment="1">
      <alignment vertical="top"/>
    </xf>
    <xf numFmtId="3" fontId="3" fillId="2" borderId="0" xfId="0" applyNumberFormat="1" applyFont="1" applyFill="1" applyAlignment="1">
      <alignment horizontal="right" vertical="top"/>
    </xf>
    <xf numFmtId="3" fontId="3" fillId="2" borderId="0" xfId="0" applyNumberFormat="1" applyFont="1" applyFill="1" applyAlignment="1">
      <alignment vertical="top"/>
    </xf>
    <xf numFmtId="3" fontId="3" fillId="2" borderId="0" xfId="2" applyNumberFormat="1" applyFill="1" applyAlignment="1">
      <alignment vertical="center"/>
    </xf>
    <xf numFmtId="3" fontId="3" fillId="0" borderId="11" xfId="2" applyNumberFormat="1" applyBorder="1" applyAlignment="1">
      <alignment vertical="center"/>
    </xf>
    <xf numFmtId="3" fontId="3" fillId="0" borderId="0" xfId="0" applyNumberFormat="1" applyFont="1" applyAlignment="1">
      <alignment horizontal="right" vertical="top"/>
    </xf>
    <xf numFmtId="3" fontId="3" fillId="3" borderId="0" xfId="0" applyNumberFormat="1" applyFont="1" applyFill="1" applyAlignment="1">
      <alignment vertical="top"/>
    </xf>
    <xf numFmtId="3" fontId="3" fillId="3" borderId="0" xfId="55" applyNumberFormat="1" applyFont="1" applyFill="1" applyAlignment="1">
      <alignment vertical="top"/>
    </xf>
    <xf numFmtId="3" fontId="3" fillId="3" borderId="0" xfId="0" applyNumberFormat="1" applyFont="1" applyFill="1" applyAlignment="1">
      <alignment horizontal="right" vertical="top"/>
    </xf>
    <xf numFmtId="3" fontId="3" fillId="2" borderId="0" xfId="55" applyNumberFormat="1" applyFont="1" applyFill="1" applyAlignment="1">
      <alignment vertical="top"/>
    </xf>
    <xf numFmtId="3" fontId="4" fillId="3" borderId="6" xfId="55" applyNumberFormat="1" applyFont="1" applyFill="1" applyBorder="1"/>
    <xf numFmtId="3" fontId="3" fillId="0" borderId="0" xfId="55" applyNumberFormat="1" applyFont="1" applyAlignment="1">
      <alignment horizontal="left"/>
    </xf>
    <xf numFmtId="3" fontId="3" fillId="0" borderId="0" xfId="55" applyNumberFormat="1" applyFont="1"/>
    <xf numFmtId="3" fontId="34" fillId="0" borderId="0" xfId="0" applyNumberFormat="1" applyFont="1"/>
    <xf numFmtId="164" fontId="27" fillId="0" borderId="0" xfId="2" applyFont="1" applyAlignment="1">
      <alignment horizontal="left" vertical="top"/>
    </xf>
    <xf numFmtId="0" fontId="27" fillId="0" borderId="0" xfId="2" applyNumberFormat="1" applyFont="1" applyAlignment="1">
      <alignment horizontal="left" vertical="top"/>
    </xf>
    <xf numFmtId="164" fontId="27" fillId="0" borderId="0" xfId="2" applyFont="1"/>
    <xf numFmtId="0" fontId="27" fillId="0" borderId="0" xfId="2" applyNumberFormat="1" applyFont="1" applyAlignment="1">
      <alignment vertical="center"/>
    </xf>
    <xf numFmtId="0" fontId="3" fillId="0" borderId="0" xfId="58" applyFont="1" applyAlignment="1">
      <alignment vertical="center"/>
    </xf>
    <xf numFmtId="1" fontId="8" fillId="2" borderId="0" xfId="0" applyNumberFormat="1" applyFont="1" applyFill="1" applyAlignment="1">
      <alignment horizontal="left"/>
    </xf>
    <xf numFmtId="1" fontId="8" fillId="2" borderId="0" xfId="0" applyNumberFormat="1" applyFont="1" applyFill="1"/>
    <xf numFmtId="3" fontId="8" fillId="2" borderId="0" xfId="0" applyNumberFormat="1" applyFont="1" applyFill="1" applyAlignment="1">
      <alignment horizontal="right"/>
    </xf>
    <xf numFmtId="2" fontId="8" fillId="2" borderId="0" xfId="0" applyNumberFormat="1" applyFont="1" applyFill="1" applyAlignment="1">
      <alignment horizontal="right"/>
    </xf>
    <xf numFmtId="165" fontId="8" fillId="2" borderId="0" xfId="0" applyNumberFormat="1" applyFont="1" applyFill="1" applyAlignment="1">
      <alignment horizontal="right"/>
    </xf>
    <xf numFmtId="0" fontId="3" fillId="12" borderId="0" xfId="0" applyNumberFormat="1" applyFont="1" applyFill="1" applyAlignment="1">
      <alignment vertical="top"/>
    </xf>
    <xf numFmtId="0" fontId="3" fillId="12" borderId="0" xfId="0" applyNumberFormat="1" applyFont="1" applyFill="1" applyAlignment="1">
      <alignment vertical="top" wrapText="1"/>
    </xf>
    <xf numFmtId="3" fontId="3" fillId="12" borderId="0" xfId="0" applyNumberFormat="1" applyFont="1" applyFill="1" applyAlignment="1">
      <alignment horizontal="right" vertical="top"/>
    </xf>
    <xf numFmtId="3" fontId="3" fillId="12" borderId="0" xfId="0" applyNumberFormat="1" applyFont="1" applyFill="1" applyAlignment="1">
      <alignment vertical="top"/>
    </xf>
    <xf numFmtId="1" fontId="21" fillId="0" borderId="0" xfId="151" applyNumberFormat="1" applyFont="1" applyAlignment="1">
      <alignment horizontal="left" vertical="center"/>
    </xf>
    <xf numFmtId="0" fontId="21" fillId="0" borderId="0" xfId="151" applyFont="1" applyAlignment="1">
      <alignment horizontal="left" vertical="center"/>
    </xf>
    <xf numFmtId="0" fontId="21" fillId="4" borderId="0" xfId="151" applyFont="1" applyFill="1" applyAlignment="1">
      <alignment horizontal="left" vertical="center"/>
    </xf>
    <xf numFmtId="1" fontId="21" fillId="4" borderId="0" xfId="151" applyNumberFormat="1" applyFont="1" applyFill="1" applyAlignment="1">
      <alignment horizontal="left" vertical="center"/>
    </xf>
    <xf numFmtId="164" fontId="21" fillId="2" borderId="0" xfId="151" applyNumberFormat="1" applyFont="1" applyFill="1" applyAlignment="1">
      <alignment horizontal="left" vertical="center" wrapText="1"/>
    </xf>
    <xf numFmtId="0" fontId="15" fillId="3" borderId="0" xfId="0" applyNumberFormat="1" applyFont="1" applyFill="1" applyAlignment="1">
      <alignment vertical="top" wrapText="1"/>
    </xf>
    <xf numFmtId="167" fontId="30" fillId="2" borderId="0" xfId="4" applyNumberFormat="1" applyFont="1" applyFill="1" applyAlignment="1">
      <alignment horizontal="left" vertical="center" wrapText="1"/>
    </xf>
    <xf numFmtId="165" fontId="17" fillId="2" borderId="0" xfId="4" applyNumberFormat="1" applyFont="1" applyFill="1" applyAlignment="1">
      <alignment horizontal="center" vertical="center" wrapText="1"/>
    </xf>
    <xf numFmtId="1" fontId="7" fillId="0" borderId="0" xfId="2" applyNumberFormat="1" applyFont="1" applyAlignment="1">
      <alignment horizontal="left" vertical="center" wrapText="1"/>
    </xf>
    <xf numFmtId="167" fontId="3" fillId="0" borderId="0" xfId="2" applyNumberFormat="1" applyAlignment="1">
      <alignment vertical="center"/>
    </xf>
    <xf numFmtId="164" fontId="22" fillId="0" borderId="15" xfId="2" applyFont="1" applyBorder="1" applyAlignment="1">
      <alignment horizontal="right" wrapText="1"/>
    </xf>
    <xf numFmtId="2" fontId="3" fillId="0" borderId="0" xfId="0" applyNumberFormat="1" applyFont="1"/>
    <xf numFmtId="0" fontId="39" fillId="2" borderId="0" xfId="0" applyNumberFormat="1" applyFont="1" applyFill="1" applyAlignment="1">
      <alignment vertical="top"/>
    </xf>
    <xf numFmtId="164" fontId="39" fillId="2" borderId="0" xfId="0" applyFont="1" applyFill="1" applyAlignment="1">
      <alignment vertical="top"/>
    </xf>
    <xf numFmtId="3" fontId="39" fillId="2" borderId="0" xfId="0" applyNumberFormat="1" applyFont="1" applyFill="1" applyAlignment="1">
      <alignment vertical="top"/>
    </xf>
    <xf numFmtId="3" fontId="40" fillId="2" borderId="0" xfId="55" applyNumberFormat="1" applyFont="1" applyFill="1"/>
    <xf numFmtId="164" fontId="39" fillId="2" borderId="0" xfId="0" applyFont="1" applyFill="1"/>
    <xf numFmtId="0" fontId="39" fillId="2" borderId="0" xfId="0" applyNumberFormat="1" applyFont="1" applyFill="1"/>
    <xf numFmtId="0" fontId="3" fillId="3" borderId="0" xfId="0" applyNumberFormat="1" applyFont="1" applyFill="1" applyAlignment="1">
      <alignment horizontal="left" vertical="top"/>
    </xf>
    <xf numFmtId="164" fontId="28" fillId="2" borderId="8" xfId="2" applyFont="1" applyFill="1" applyBorder="1" applyAlignment="1">
      <alignment horizontal="left" wrapText="1"/>
    </xf>
    <xf numFmtId="0" fontId="15" fillId="2" borderId="0" xfId="55" applyFont="1" applyFill="1" applyAlignment="1">
      <alignment horizontal="left" wrapText="1"/>
    </xf>
    <xf numFmtId="0" fontId="6" fillId="0" borderId="0" xfId="0" applyNumberFormat="1" applyFont="1"/>
    <xf numFmtId="1" fontId="4" fillId="0" borderId="0" xfId="2" applyNumberFormat="1" applyFont="1" applyAlignment="1">
      <alignment vertical="center"/>
    </xf>
    <xf numFmtId="0" fontId="3" fillId="0" borderId="0" xfId="58" applyFont="1"/>
    <xf numFmtId="0" fontId="6" fillId="0" borderId="0" xfId="56" applyFont="1"/>
    <xf numFmtId="0" fontId="1" fillId="6" borderId="0" xfId="56" applyFont="1" applyFill="1" applyAlignment="1">
      <alignment vertical="center"/>
    </xf>
    <xf numFmtId="0" fontId="1" fillId="6" borderId="0" xfId="56" applyFont="1" applyFill="1"/>
    <xf numFmtId="1" fontId="7" fillId="2" borderId="0" xfId="2" applyNumberFormat="1" applyFont="1" applyFill="1" applyAlignment="1">
      <alignment horizontal="left" vertical="top" wrapText="1"/>
    </xf>
    <xf numFmtId="1" fontId="3" fillId="0" borderId="0" xfId="2" applyNumberFormat="1" applyAlignment="1">
      <alignment horizontal="left" vertical="top"/>
    </xf>
    <xf numFmtId="1" fontId="27" fillId="0" borderId="0" xfId="2" applyNumberFormat="1" applyFont="1" applyAlignment="1">
      <alignment horizontal="left" vertical="top"/>
    </xf>
    <xf numFmtId="1" fontId="3" fillId="0" borderId="0" xfId="2" applyNumberFormat="1" applyAlignment="1">
      <alignment vertical="center"/>
    </xf>
    <xf numFmtId="164" fontId="7" fillId="0" borderId="0" xfId="2" applyFont="1" applyAlignment="1">
      <alignment horizontal="left" vertical="center" wrapText="1"/>
    </xf>
    <xf numFmtId="164" fontId="3" fillId="0" borderId="0" xfId="2" applyAlignment="1">
      <alignment horizontal="right" vertical="center"/>
    </xf>
    <xf numFmtId="164" fontId="3" fillId="0" borderId="0" xfId="2" applyAlignment="1">
      <alignment horizontal="center" vertical="center"/>
    </xf>
    <xf numFmtId="164" fontId="3" fillId="0" borderId="0" xfId="2" applyAlignment="1">
      <alignment vertical="center"/>
    </xf>
    <xf numFmtId="3" fontId="22" fillId="0" borderId="1" xfId="2" applyNumberFormat="1" applyFont="1" applyBorder="1" applyAlignment="1">
      <alignment horizontal="right" vertical="center" wrapText="1"/>
    </xf>
    <xf numFmtId="0" fontId="0" fillId="0" borderId="1" xfId="0" applyNumberFormat="1" applyBorder="1"/>
    <xf numFmtId="164" fontId="27" fillId="0" borderId="0" xfId="2" applyFont="1" applyAlignment="1">
      <alignment vertical="top"/>
    </xf>
    <xf numFmtId="3" fontId="22" fillId="0" borderId="1" xfId="2" applyNumberFormat="1" applyFont="1" applyBorder="1" applyAlignment="1">
      <alignment horizontal="right" vertical="center"/>
    </xf>
    <xf numFmtId="164" fontId="23" fillId="0" borderId="0" xfId="0" applyFont="1"/>
    <xf numFmtId="0" fontId="4" fillId="0" borderId="0" xfId="55" applyFont="1" applyAlignment="1">
      <alignment horizontal="left" wrapText="1"/>
    </xf>
    <xf numFmtId="0" fontId="14" fillId="0" borderId="0" xfId="55" applyFont="1" applyAlignment="1">
      <alignment horizontal="left" wrapText="1"/>
    </xf>
    <xf numFmtId="0" fontId="4" fillId="0" borderId="0" xfId="55" applyFont="1"/>
    <xf numFmtId="164" fontId="1" fillId="0" borderId="0" xfId="0" applyFont="1"/>
    <xf numFmtId="164" fontId="7" fillId="0" borderId="0" xfId="2" applyFont="1" applyAlignment="1">
      <alignment horizontal="left" wrapText="1"/>
    </xf>
    <xf numFmtId="164" fontId="1" fillId="0" borderId="0" xfId="0" applyFont="1" applyAlignment="1">
      <alignment wrapText="1"/>
    </xf>
    <xf numFmtId="164" fontId="15" fillId="0" borderId="0" xfId="0" applyFont="1" applyAlignment="1">
      <alignment wrapText="1"/>
    </xf>
    <xf numFmtId="164" fontId="7" fillId="0" borderId="0" xfId="2" applyFont="1" applyAlignment="1">
      <alignment vertical="top" wrapText="1"/>
    </xf>
    <xf numFmtId="164" fontId="1" fillId="0" borderId="0" xfId="0" applyFont="1" applyAlignment="1">
      <alignment vertical="top" wrapText="1"/>
    </xf>
    <xf numFmtId="164" fontId="15" fillId="0" borderId="0" xfId="0" applyFont="1" applyAlignment="1">
      <alignment vertical="top" wrapText="1"/>
    </xf>
    <xf numFmtId="1" fontId="7" fillId="0" borderId="0" xfId="2" applyNumberFormat="1" applyFont="1" applyAlignment="1">
      <alignment vertical="center"/>
    </xf>
    <xf numFmtId="164" fontId="23" fillId="2" borderId="0" xfId="0" applyFont="1" applyFill="1"/>
    <xf numFmtId="0" fontId="4" fillId="2" borderId="0" xfId="55" applyFont="1" applyFill="1" applyAlignment="1">
      <alignment horizontal="left" wrapText="1"/>
    </xf>
    <xf numFmtId="0" fontId="14" fillId="2" borderId="0" xfId="55" applyFont="1" applyFill="1" applyAlignment="1">
      <alignment horizontal="left" wrapText="1"/>
    </xf>
    <xf numFmtId="0" fontId="4" fillId="2" borderId="0" xfId="55" applyFont="1" applyFill="1"/>
    <xf numFmtId="164" fontId="1" fillId="2" borderId="0" xfId="0" applyFont="1" applyFill="1"/>
    <xf numFmtId="164" fontId="6" fillId="0" borderId="0" xfId="0" applyFont="1" applyAlignment="1">
      <alignment wrapText="1"/>
    </xf>
    <xf numFmtId="0" fontId="3" fillId="0" borderId="0" xfId="2" applyNumberFormat="1" applyAlignment="1">
      <alignment vertical="center" wrapText="1"/>
    </xf>
    <xf numFmtId="0" fontId="3" fillId="2" borderId="0" xfId="2" applyNumberFormat="1" applyFill="1" applyAlignment="1">
      <alignment horizontal="left" vertical="center"/>
    </xf>
    <xf numFmtId="0" fontId="3" fillId="0" borderId="0" xfId="2" applyNumberFormat="1" applyAlignment="1">
      <alignment vertical="center"/>
    </xf>
    <xf numFmtId="0" fontId="27" fillId="0" borderId="0" xfId="2" applyNumberFormat="1" applyFont="1" applyAlignment="1">
      <alignment horizontal="left" vertical="top" wrapText="1"/>
    </xf>
    <xf numFmtId="0" fontId="1" fillId="0" borderId="0" xfId="0" applyNumberFormat="1" applyFont="1"/>
    <xf numFmtId="0" fontId="1" fillId="0" borderId="0" xfId="0" applyNumberFormat="1" applyFont="1" applyAlignment="1">
      <alignment horizontal="left" vertical="center"/>
    </xf>
    <xf numFmtId="0" fontId="1" fillId="0" borderId="0" xfId="0" applyNumberFormat="1" applyFont="1" applyAlignment="1">
      <alignment vertical="center" wrapText="1"/>
    </xf>
    <xf numFmtId="0" fontId="1" fillId="2" borderId="0" xfId="0" applyNumberFormat="1" applyFont="1" applyFill="1" applyAlignment="1">
      <alignment horizontal="left" vertical="center"/>
    </xf>
    <xf numFmtId="0" fontId="1" fillId="2" borderId="0" xfId="0" applyNumberFormat="1" applyFont="1" applyFill="1" applyAlignment="1">
      <alignment vertical="center"/>
    </xf>
    <xf numFmtId="3" fontId="3" fillId="0" borderId="0" xfId="2" applyNumberFormat="1" applyAlignment="1">
      <alignment vertical="center"/>
    </xf>
    <xf numFmtId="164" fontId="27" fillId="0" borderId="0" xfId="2" applyFont="1" applyAlignment="1">
      <alignment vertical="top" wrapText="1"/>
    </xf>
    <xf numFmtId="164" fontId="6" fillId="0" borderId="0" xfId="0" applyFont="1"/>
    <xf numFmtId="164" fontId="22" fillId="0" borderId="1" xfId="2" applyFont="1" applyBorder="1" applyAlignment="1">
      <alignment horizontal="center" wrapText="1"/>
    </xf>
    <xf numFmtId="164" fontId="3" fillId="0" borderId="0" xfId="2" applyAlignment="1">
      <alignment horizontal="left" vertical="center" wrapText="1"/>
    </xf>
    <xf numFmtId="164" fontId="3" fillId="0" borderId="0" xfId="0" applyFont="1"/>
    <xf numFmtId="3" fontId="22" fillId="0" borderId="1" xfId="2" applyNumberFormat="1" applyFont="1" applyBorder="1" applyAlignment="1">
      <alignment horizontal="center"/>
    </xf>
    <xf numFmtId="164" fontId="3" fillId="0" borderId="0" xfId="2"/>
    <xf numFmtId="164" fontId="27" fillId="0" borderId="0" xfId="2" applyFont="1" applyAlignment="1">
      <alignment horizontal="left" vertical="top" wrapText="1"/>
    </xf>
    <xf numFmtId="0" fontId="6" fillId="2" borderId="0" xfId="152" applyFont="1" applyFill="1" applyAlignment="1">
      <alignment wrapText="1"/>
    </xf>
    <xf numFmtId="3" fontId="22" fillId="2" borderId="1" xfId="2" applyNumberFormat="1" applyFont="1" applyFill="1" applyBorder="1" applyAlignment="1">
      <alignment horizontal="center" wrapText="1"/>
    </xf>
    <xf numFmtId="3" fontId="22" fillId="2" borderId="1" xfId="2" applyNumberFormat="1" applyFont="1" applyFill="1" applyBorder="1" applyAlignment="1">
      <alignment horizontal="center"/>
    </xf>
    <xf numFmtId="0" fontId="22" fillId="2" borderId="1" xfId="2" applyNumberFormat="1" applyFont="1" applyFill="1" applyBorder="1" applyAlignment="1">
      <alignment horizontal="center"/>
    </xf>
    <xf numFmtId="0" fontId="7" fillId="0" borderId="0" xfId="2" applyNumberFormat="1" applyFont="1" applyAlignment="1">
      <alignment vertical="center" wrapText="1"/>
    </xf>
    <xf numFmtId="0" fontId="21" fillId="0" borderId="0" xfId="151" applyFont="1" applyAlignment="1">
      <alignment horizontal="left"/>
    </xf>
    <xf numFmtId="0" fontId="6" fillId="0" borderId="0" xfId="0" applyNumberFormat="1" applyFont="1"/>
  </cellXfs>
  <cellStyles count="155">
    <cellStyle name="Comma 2" xfId="1" xr:uid="{00000000-0005-0000-0000-000001000000}"/>
    <cellStyle name="Comma 3" xfId="8" xr:uid="{00000000-0005-0000-0000-000009000000}"/>
    <cellStyle name="Comma 3 2" xfId="62" xr:uid="{00000000-0005-0000-0000-00003F000000}"/>
    <cellStyle name="Comma 4" xfId="13" xr:uid="{00000000-0005-0000-0000-00000E000000}"/>
    <cellStyle name="Comma 4 2" xfId="23" xr:uid="{00000000-0005-0000-0000-000018000000}"/>
    <cellStyle name="Comma 4 2 2" xfId="50" xr:uid="{00000000-0005-0000-0000-000033000000}"/>
    <cellStyle name="Comma 4 3" xfId="43" xr:uid="{00000000-0005-0000-0000-00002C000000}"/>
    <cellStyle name="Comma 5" xfId="18" xr:uid="{00000000-0005-0000-0000-000013000000}"/>
    <cellStyle name="Comma 5 2" xfId="66" xr:uid="{00000000-0005-0000-0000-000043000000}"/>
    <cellStyle name="Comma 6" xfId="37" xr:uid="{00000000-0005-0000-0000-000026000000}"/>
    <cellStyle name="Comma 6 2" xfId="73" xr:uid="{00000000-0005-0000-0000-00004A000000}"/>
    <cellStyle name="Currency" xfId="150" builtinId="4"/>
    <cellStyle name="Excel Built-in Normal" xfId="149" xr:uid="{00000000-0005-0000-0000-000096000000}"/>
    <cellStyle name="Hyperlink" xfId="151" builtinId="8"/>
    <cellStyle name="Hyperlink 2" xfId="154" xr:uid="{00000000-0005-0000-0000-00009B000000}"/>
    <cellStyle name="Normal" xfId="0" builtinId="0"/>
    <cellStyle name="Normal 10" xfId="27" xr:uid="{00000000-0005-0000-0000-00001C000000}"/>
    <cellStyle name="Normal 11" xfId="28" xr:uid="{00000000-0005-0000-0000-00001D000000}"/>
    <cellStyle name="Normal 11 2" xfId="76" xr:uid="{00000000-0005-0000-0000-00004D000000}"/>
    <cellStyle name="Normal 11 3" xfId="59" xr:uid="{00000000-0005-0000-0000-00003C000000}"/>
    <cellStyle name="Normal 12" xfId="32" xr:uid="{00000000-0005-0000-0000-000021000000}"/>
    <cellStyle name="Normal 12 2" xfId="55" xr:uid="{00000000-0005-0000-0000-000038000000}"/>
    <cellStyle name="Normal 12 3" xfId="58" xr:uid="{00000000-0005-0000-0000-00003B000000}"/>
    <cellStyle name="Normal 13" xfId="35" xr:uid="{00000000-0005-0000-0000-000024000000}"/>
    <cellStyle name="Normal 13 2" xfId="72" xr:uid="{00000000-0005-0000-0000-000049000000}"/>
    <cellStyle name="Normal 14" xfId="68" xr:uid="{00000000-0005-0000-0000-000045000000}"/>
    <cellStyle name="Normal 15" xfId="56" xr:uid="{00000000-0005-0000-0000-000039000000}"/>
    <cellStyle name="Normal 16" xfId="77" xr:uid="{00000000-0005-0000-0000-00004E000000}"/>
    <cellStyle name="Normal 17" xfId="78" xr:uid="{00000000-0005-0000-0000-00004F000000}"/>
    <cellStyle name="Normal 18" xfId="79" xr:uid="{00000000-0005-0000-0000-000050000000}"/>
    <cellStyle name="Normal 19" xfId="80" xr:uid="{00000000-0005-0000-0000-000051000000}"/>
    <cellStyle name="Normal 2" xfId="2" xr:uid="{00000000-0005-0000-0000-000002000000}"/>
    <cellStyle name="Normal 2 2" xfId="7" xr:uid="{00000000-0005-0000-0000-000008000000}"/>
    <cellStyle name="Normal 2 3" xfId="29" xr:uid="{00000000-0005-0000-0000-00001E000000}"/>
    <cellStyle name="Normal 2 3 2" xfId="53" xr:uid="{00000000-0005-0000-0000-000036000000}"/>
    <cellStyle name="Normal 2 3 3" xfId="60" xr:uid="{00000000-0005-0000-0000-00003D000000}"/>
    <cellStyle name="Normal 2 4" xfId="33" xr:uid="{00000000-0005-0000-0000-000022000000}"/>
    <cellStyle name="Normal 2 5" xfId="36" xr:uid="{00000000-0005-0000-0000-000025000000}"/>
    <cellStyle name="Normal 2 6" xfId="69" xr:uid="{00000000-0005-0000-0000-000046000000}"/>
    <cellStyle name="Normal 2 7" xfId="57" xr:uid="{00000000-0005-0000-0000-00003A000000}"/>
    <cellStyle name="Normal 20" xfId="81" xr:uid="{00000000-0005-0000-0000-000052000000}"/>
    <cellStyle name="Normal 21" xfId="82" xr:uid="{00000000-0005-0000-0000-000053000000}"/>
    <cellStyle name="Normal 22" xfId="83" xr:uid="{00000000-0005-0000-0000-000054000000}"/>
    <cellStyle name="Normal 23" xfId="84" xr:uid="{00000000-0005-0000-0000-000055000000}"/>
    <cellStyle name="Normal 24" xfId="85" xr:uid="{00000000-0005-0000-0000-000056000000}"/>
    <cellStyle name="Normal 25" xfId="86" xr:uid="{00000000-0005-0000-0000-000057000000}"/>
    <cellStyle name="Normal 26" xfId="87" xr:uid="{00000000-0005-0000-0000-000058000000}"/>
    <cellStyle name="Normal 27" xfId="88" xr:uid="{00000000-0005-0000-0000-000059000000}"/>
    <cellStyle name="Normal 28" xfId="89" xr:uid="{00000000-0005-0000-0000-00005A000000}"/>
    <cellStyle name="Normal 29" xfId="90" xr:uid="{00000000-0005-0000-0000-00005B000000}"/>
    <cellStyle name="Normal 3" xfId="6" xr:uid="{00000000-0005-0000-0000-000007000000}"/>
    <cellStyle name="Normal 3 2" xfId="12" xr:uid="{00000000-0005-0000-0000-00000D000000}"/>
    <cellStyle name="Normal 3 2 2" xfId="64" xr:uid="{00000000-0005-0000-0000-000041000000}"/>
    <cellStyle name="Normal 3 3" xfId="31" xr:uid="{00000000-0005-0000-0000-000020000000}"/>
    <cellStyle name="Normal 3 3 2" xfId="54" xr:uid="{00000000-0005-0000-0000-000037000000}"/>
    <cellStyle name="Normal 3 4" xfId="34" xr:uid="{00000000-0005-0000-0000-000023000000}"/>
    <cellStyle name="Normal 3 5" xfId="40" xr:uid="{00000000-0005-0000-0000-000029000000}"/>
    <cellStyle name="Normal 3 5 2" xfId="75" xr:uid="{00000000-0005-0000-0000-00004C000000}"/>
    <cellStyle name="Normal 3 6" xfId="71" xr:uid="{00000000-0005-0000-0000-000048000000}"/>
    <cellStyle name="Normal 3 7" xfId="61" xr:uid="{00000000-0005-0000-0000-00003E000000}"/>
    <cellStyle name="Normal 3 8" xfId="152" xr:uid="{00000000-0005-0000-0000-000099000000}"/>
    <cellStyle name="Normal 30" xfId="91" xr:uid="{00000000-0005-0000-0000-00005C000000}"/>
    <cellStyle name="Normal 31" xfId="92" xr:uid="{00000000-0005-0000-0000-00005D000000}"/>
    <cellStyle name="Normal 32" xfId="93" xr:uid="{00000000-0005-0000-0000-00005E000000}"/>
    <cellStyle name="Normal 33" xfId="94" xr:uid="{00000000-0005-0000-0000-00005F000000}"/>
    <cellStyle name="Normal 34" xfId="95" xr:uid="{00000000-0005-0000-0000-000060000000}"/>
    <cellStyle name="Normal 35" xfId="96" xr:uid="{00000000-0005-0000-0000-000061000000}"/>
    <cellStyle name="Normal 36" xfId="97" xr:uid="{00000000-0005-0000-0000-000062000000}"/>
    <cellStyle name="Normal 37" xfId="98" xr:uid="{00000000-0005-0000-0000-000063000000}"/>
    <cellStyle name="Normal 38" xfId="99" xr:uid="{00000000-0005-0000-0000-000064000000}"/>
    <cellStyle name="Normal 39" xfId="100" xr:uid="{00000000-0005-0000-0000-000065000000}"/>
    <cellStyle name="Normal 4" xfId="5" xr:uid="{00000000-0005-0000-0000-000006000000}"/>
    <cellStyle name="Normal 4 2" xfId="11" xr:uid="{00000000-0005-0000-0000-00000C000000}"/>
    <cellStyle name="Normal 4 2 2" xfId="22" xr:uid="{00000000-0005-0000-0000-000017000000}"/>
    <cellStyle name="Normal 4 2 2 2" xfId="49" xr:uid="{00000000-0005-0000-0000-000032000000}"/>
    <cellStyle name="Normal 4 2 3" xfId="42" xr:uid="{00000000-0005-0000-0000-00002B000000}"/>
    <cellStyle name="Normal 4 3" xfId="20" xr:uid="{00000000-0005-0000-0000-000015000000}"/>
    <cellStyle name="Normal 4 3 2" xfId="47" xr:uid="{00000000-0005-0000-0000-000030000000}"/>
    <cellStyle name="Normal 4 4" xfId="30" xr:uid="{00000000-0005-0000-0000-00001F000000}"/>
    <cellStyle name="Normal 4 5" xfId="39" xr:uid="{00000000-0005-0000-0000-000028000000}"/>
    <cellStyle name="Normal 4 6" xfId="70" xr:uid="{00000000-0005-0000-0000-000047000000}"/>
    <cellStyle name="Normal 40" xfId="101" xr:uid="{00000000-0005-0000-0000-000066000000}"/>
    <cellStyle name="Normal 41" xfId="102" xr:uid="{00000000-0005-0000-0000-000067000000}"/>
    <cellStyle name="Normal 42" xfId="103" xr:uid="{00000000-0005-0000-0000-000068000000}"/>
    <cellStyle name="Normal 43" xfId="104" xr:uid="{00000000-0005-0000-0000-000069000000}"/>
    <cellStyle name="Normal 44" xfId="105" xr:uid="{00000000-0005-0000-0000-00006A000000}"/>
    <cellStyle name="Normal 45" xfId="106" xr:uid="{00000000-0005-0000-0000-00006B000000}"/>
    <cellStyle name="Normal 46" xfId="107" xr:uid="{00000000-0005-0000-0000-00006C000000}"/>
    <cellStyle name="Normal 47" xfId="108" xr:uid="{00000000-0005-0000-0000-00006D000000}"/>
    <cellStyle name="Normal 48" xfId="109" xr:uid="{00000000-0005-0000-0000-00006E000000}"/>
    <cellStyle name="Normal 49" xfId="110" xr:uid="{00000000-0005-0000-0000-00006F000000}"/>
    <cellStyle name="Normal 5" xfId="10" xr:uid="{00000000-0005-0000-0000-00000B000000}"/>
    <cellStyle name="Normal 5 2" xfId="21" xr:uid="{00000000-0005-0000-0000-000016000000}"/>
    <cellStyle name="Normal 5 2 2" xfId="48" xr:uid="{00000000-0005-0000-0000-000031000000}"/>
    <cellStyle name="Normal 5 3" xfId="41" xr:uid="{00000000-0005-0000-0000-00002A000000}"/>
    <cellStyle name="Normal 50" xfId="111" xr:uid="{00000000-0005-0000-0000-000070000000}"/>
    <cellStyle name="Normal 51" xfId="112" xr:uid="{00000000-0005-0000-0000-000071000000}"/>
    <cellStyle name="Normal 52" xfId="113" xr:uid="{00000000-0005-0000-0000-000072000000}"/>
    <cellStyle name="Normal 53" xfId="114" xr:uid="{00000000-0005-0000-0000-000073000000}"/>
    <cellStyle name="Normal 54" xfId="115" xr:uid="{00000000-0005-0000-0000-000074000000}"/>
    <cellStyle name="Normal 55" xfId="116" xr:uid="{00000000-0005-0000-0000-000075000000}"/>
    <cellStyle name="Normal 56" xfId="117" xr:uid="{00000000-0005-0000-0000-000076000000}"/>
    <cellStyle name="Normal 57" xfId="118" xr:uid="{00000000-0005-0000-0000-000077000000}"/>
    <cellStyle name="Normal 58" xfId="119" xr:uid="{00000000-0005-0000-0000-000078000000}"/>
    <cellStyle name="Normal 59" xfId="120" xr:uid="{00000000-0005-0000-0000-000079000000}"/>
    <cellStyle name="Normal 6" xfId="14" xr:uid="{00000000-0005-0000-0000-00000F000000}"/>
    <cellStyle name="Normal 6 2" xfId="24" xr:uid="{00000000-0005-0000-0000-000019000000}"/>
    <cellStyle name="Normal 6 2 2" xfId="51" xr:uid="{00000000-0005-0000-0000-000034000000}"/>
    <cellStyle name="Normal 6 3" xfId="44" xr:uid="{00000000-0005-0000-0000-00002D000000}"/>
    <cellStyle name="Normal 60" xfId="121" xr:uid="{00000000-0005-0000-0000-00007A000000}"/>
    <cellStyle name="Normal 61" xfId="122" xr:uid="{00000000-0005-0000-0000-00007B000000}"/>
    <cellStyle name="Normal 62" xfId="123" xr:uid="{00000000-0005-0000-0000-00007C000000}"/>
    <cellStyle name="Normal 63" xfId="124" xr:uid="{00000000-0005-0000-0000-00007D000000}"/>
    <cellStyle name="Normal 64" xfId="125" xr:uid="{00000000-0005-0000-0000-00007E000000}"/>
    <cellStyle name="Normal 65" xfId="126" xr:uid="{00000000-0005-0000-0000-00007F000000}"/>
    <cellStyle name="Normal 66" xfId="127" xr:uid="{00000000-0005-0000-0000-000080000000}"/>
    <cellStyle name="Normal 67" xfId="128" xr:uid="{00000000-0005-0000-0000-000081000000}"/>
    <cellStyle name="Normal 68" xfId="129" xr:uid="{00000000-0005-0000-0000-000082000000}"/>
    <cellStyle name="Normal 69" xfId="130" xr:uid="{00000000-0005-0000-0000-000083000000}"/>
    <cellStyle name="Normal 7" xfId="15" xr:uid="{00000000-0005-0000-0000-000010000000}"/>
    <cellStyle name="Normal 7 2" xfId="25" xr:uid="{00000000-0005-0000-0000-00001A000000}"/>
    <cellStyle name="Normal 7 2 2" xfId="52" xr:uid="{00000000-0005-0000-0000-000035000000}"/>
    <cellStyle name="Normal 7 3" xfId="45" xr:uid="{00000000-0005-0000-0000-00002E000000}"/>
    <cellStyle name="Normal 70" xfId="131" xr:uid="{00000000-0005-0000-0000-000084000000}"/>
    <cellStyle name="Normal 71" xfId="132" xr:uid="{00000000-0005-0000-0000-000085000000}"/>
    <cellStyle name="Normal 72" xfId="133" xr:uid="{00000000-0005-0000-0000-000086000000}"/>
    <cellStyle name="Normal 73" xfId="134" xr:uid="{00000000-0005-0000-0000-000087000000}"/>
    <cellStyle name="Normal 74" xfId="135" xr:uid="{00000000-0005-0000-0000-000088000000}"/>
    <cellStyle name="Normal 75" xfId="136" xr:uid="{00000000-0005-0000-0000-000089000000}"/>
    <cellStyle name="Normal 76" xfId="137" xr:uid="{00000000-0005-0000-0000-00008A000000}"/>
    <cellStyle name="Normal 77" xfId="138" xr:uid="{00000000-0005-0000-0000-00008B000000}"/>
    <cellStyle name="Normal 78" xfId="139" xr:uid="{00000000-0005-0000-0000-00008C000000}"/>
    <cellStyle name="Normal 79" xfId="140" xr:uid="{00000000-0005-0000-0000-00008D000000}"/>
    <cellStyle name="Normal 8" xfId="17" xr:uid="{00000000-0005-0000-0000-000012000000}"/>
    <cellStyle name="Normal 8 2" xfId="65" xr:uid="{00000000-0005-0000-0000-000042000000}"/>
    <cellStyle name="Normal 80" xfId="141" xr:uid="{00000000-0005-0000-0000-00008E000000}"/>
    <cellStyle name="Normal 81" xfId="142" xr:uid="{00000000-0005-0000-0000-00008F000000}"/>
    <cellStyle name="Normal 82" xfId="143" xr:uid="{00000000-0005-0000-0000-000090000000}"/>
    <cellStyle name="Normal 83" xfId="144" xr:uid="{00000000-0005-0000-0000-000091000000}"/>
    <cellStyle name="Normal 84" xfId="145" xr:uid="{00000000-0005-0000-0000-000092000000}"/>
    <cellStyle name="Normal 85" xfId="146" xr:uid="{00000000-0005-0000-0000-000093000000}"/>
    <cellStyle name="Normal 86" xfId="147" xr:uid="{00000000-0005-0000-0000-000094000000}"/>
    <cellStyle name="Normal 87" xfId="148" xr:uid="{00000000-0005-0000-0000-000095000000}"/>
    <cellStyle name="Normal 88" xfId="153" xr:uid="{00000000-0005-0000-0000-00009A000000}"/>
    <cellStyle name="Normal 9" xfId="16" xr:uid="{00000000-0005-0000-0000-000011000000}"/>
    <cellStyle name="Normal 9 2" xfId="46" xr:uid="{00000000-0005-0000-0000-00002F000000}"/>
    <cellStyle name="Percent" xfId="4" builtinId="5"/>
    <cellStyle name="Percent 2" xfId="3" xr:uid="{00000000-0005-0000-0000-000003000000}"/>
    <cellStyle name="Percent 3" xfId="9" xr:uid="{00000000-0005-0000-0000-00000A000000}"/>
    <cellStyle name="Percent 3 2" xfId="63" xr:uid="{00000000-0005-0000-0000-000040000000}"/>
    <cellStyle name="Percent 4" xfId="19" xr:uid="{00000000-0005-0000-0000-000014000000}"/>
    <cellStyle name="Percent 4 2" xfId="67" xr:uid="{00000000-0005-0000-0000-000044000000}"/>
    <cellStyle name="Percent 5" xfId="26" xr:uid="{00000000-0005-0000-0000-00001B000000}"/>
    <cellStyle name="Percent 6" xfId="38" xr:uid="{00000000-0005-0000-0000-000027000000}"/>
    <cellStyle name="Percent 6 2" xfId="74" xr:uid="{00000000-0005-0000-0000-00004B000000}"/>
  </cellStyles>
  <dxfs count="62">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right"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right"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numFmt numFmtId="3" formatCode="#,##0"/>
      <fill>
        <patternFill>
          <fgColor indexed="64"/>
          <bgColor indexed="65"/>
        </patternFill>
      </fill>
      <alignment horizontal="right" vertical="top" textRotation="0" wrapText="0" indent="0" justifyLastLine="0" shrinkToFit="0" readingOrder="0"/>
    </dxf>
    <dxf>
      <font>
        <strike val="0"/>
        <condense val="0"/>
        <extend val="0"/>
        <outline val="0"/>
        <shadow val="0"/>
        <u val="none"/>
        <vertAlign val="baseline"/>
        <sz val="10"/>
        <color rgb="FFFFFFFF"/>
        <name val="Arial"/>
        <family val="2"/>
        <scheme val="none"/>
      </font>
      <numFmt numFmtId="0" formatCode="General"/>
      <fill>
        <patternFill patternType="solid">
          <fgColor indexed="64"/>
          <bgColor rgb="FFFFFFFF"/>
        </patternFill>
      </fill>
      <alignment horizontal="general" vertical="top" textRotation="0" wrapText="1" indent="0" justifyLastLine="0" shrinkToFit="0" readingOrder="0"/>
    </dxf>
    <dxf>
      <font>
        <strike val="0"/>
        <condense val="0"/>
        <extend val="0"/>
        <outline val="0"/>
        <shadow val="0"/>
        <u val="none"/>
        <vertAlign val="baseline"/>
        <sz val="10"/>
        <color auto="1"/>
        <name val="Arial"/>
        <family val="2"/>
        <scheme val="none"/>
      </font>
      <numFmt numFmtId="0" formatCode="General"/>
      <fill>
        <patternFill>
          <fgColor indexed="64"/>
          <bgColor indexed="65"/>
        </patternFill>
      </fill>
      <alignment horizontal="general" vertical="top" textRotation="0" wrapText="1" indent="0" justifyLastLine="0" shrinkToFit="0" readingOrder="0"/>
    </dxf>
    <dxf>
      <font>
        <strike val="0"/>
        <condense val="0"/>
        <extend val="0"/>
        <outline val="0"/>
        <shadow val="0"/>
        <u val="none"/>
        <vertAlign val="baseline"/>
        <sz val="10"/>
        <color auto="1"/>
        <name val="Arial"/>
        <family val="2"/>
        <scheme val="none"/>
      </font>
      <numFmt numFmtId="0" formatCode="General"/>
      <fill>
        <patternFill>
          <fgColor indexed="64"/>
          <bgColor indexed="65"/>
        </patternFill>
      </fill>
      <alignment horizontal="general" vertical="top" textRotation="0" wrapText="0" indent="0" justifyLastLine="0" shrinkToFit="0" readingOrder="0"/>
    </dxf>
    <dxf>
      <font>
        <strike val="0"/>
        <condense val="0"/>
        <extend val="0"/>
        <outline val="0"/>
        <shadow val="0"/>
        <u val="none"/>
        <vertAlign val="baseline"/>
        <sz val="10"/>
        <color auto="1"/>
        <name val="Arial"/>
        <family val="2"/>
        <scheme val="none"/>
      </font>
      <fill>
        <patternFill>
          <fgColor indexed="64"/>
          <bgColor indexed="65"/>
        </patternFill>
      </fill>
      <alignment horizontal="general" vertical="top" textRotation="0" wrapText="0" indent="0" justifyLastLine="0" shrinkToFit="0" readingOrder="0"/>
    </dxf>
    <dxf>
      <font>
        <b/>
        <strike val="0"/>
        <condense val="0"/>
        <extend val="0"/>
        <outline val="0"/>
        <shadow val="0"/>
        <vertAlign val="baseline"/>
        <sz val="11"/>
        <color auto="1"/>
        <name val="Arial"/>
        <family val="2"/>
      </font>
      <fill>
        <patternFill>
          <fgColor indexed="64"/>
          <bgColor indexed="65"/>
        </patternFill>
      </fill>
      <alignment horizontal="right" vertical="bottom" wrapText="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SURVEY\APAN\APAN2020\Final_data\ADEA_U.S.%20Dental%20School%20Applicants%20and%20Enrollees%202020%20Entering%20Clas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
      <sheetName val="Glossary"/>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U.S. Dental Schools"/>
    </sheetNames>
    <sheetDataSet>
      <sheetData sheetId="0"/>
      <sheetData sheetId="1"/>
      <sheetData sheetId="2">
        <row r="3">
          <cell r="B3" t="str">
            <v>Table 1. Applicants, First-time, First-year Enrollees, and Total First-year Enrollees, 2000 to 2020</v>
          </cell>
        </row>
      </sheetData>
      <sheetData sheetId="3">
        <row r="3">
          <cell r="B3" t="str">
            <v>Table 2. Applicants and First-time, First-year Enrollees by Gender, 2000 to 2020</v>
          </cell>
        </row>
      </sheetData>
      <sheetData sheetId="4">
        <row r="3">
          <cell r="B3" t="str">
            <v>Table 3. Applicants and First-time, First-year Enrollees by Race and Ethnicity, 2020*</v>
          </cell>
        </row>
      </sheetData>
      <sheetData sheetId="5">
        <row r="3">
          <cell r="B3" t="str">
            <v>Table 4. Applicants and First-time, First-year Enrollees by Race and Ethnicity, 2000 to 2020*</v>
          </cell>
        </row>
      </sheetData>
      <sheetData sheetId="6">
        <row r="3">
          <cell r="B3" t="str">
            <v>Table 5. Number of Applications and Their Geographic Distribution by Dental School, 2020</v>
          </cell>
        </row>
      </sheetData>
      <sheetData sheetId="7">
        <row r="3">
          <cell r="B3" t="str">
            <v>Table 6. Number of First-time, First-year Enrollees and Their Geographic Distribution by School, 2020</v>
          </cell>
        </row>
      </sheetData>
      <sheetData sheetId="8">
        <row r="3">
          <cell r="B3" t="str">
            <v>Table 7. Number and Percentage of In-State Applications and First-time, First-year Enrollees by School, (as Determined by Legal Residence of Applicant at Time of Application), 2020</v>
          </cell>
        </row>
      </sheetData>
      <sheetData sheetId="9">
        <row r="3">
          <cell r="B3" t="str">
            <v>Table 8. Geographic Distribution of Applicants and First-time, First-year Enrollees (as Determined by Legal Residence of Applicant at Time of Application), 2020</v>
          </cell>
        </row>
      </sheetData>
      <sheetData sheetId="10"/>
      <sheetData sheetId="11"/>
      <sheetData sheetId="12">
        <row r="3">
          <cell r="B3" t="str">
            <v>Table 11. Major Fields of Study for Dental School Applicants and First-time, First-year Enrollees, 2020</v>
          </cell>
        </row>
      </sheetData>
      <sheetData sheetId="13">
        <row r="3">
          <cell r="B3" t="str">
            <v>Table 12. Mean Grade Point Averages and DAT Scores for Dental School Applicants, First-time, First-year Enrollees and Total First-year Enrollees, 2000 to 2020</v>
          </cell>
        </row>
      </sheetData>
      <sheetData sheetId="14">
        <row r="3">
          <cell r="B3" t="str">
            <v>Table 13. Percent of Applicants and Enrollees by Range of Grade Point Averages (GPA), 2020</v>
          </cell>
        </row>
      </sheetData>
      <sheetData sheetId="15">
        <row r="3">
          <cell r="B3" t="str">
            <v>Table 14. Percent of Applicants and First-time, First-year Enrollees by Range of DAT Scores, 2020</v>
          </cell>
        </row>
      </sheetData>
      <sheetData sheetId="16">
        <row r="3">
          <cell r="B3" t="str">
            <v>Accredited U.S. Dental Schools with a 2020 Entering Class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3" displayName="Table3" ref="B5:BI81" totalsRowShown="0" headerRowDxfId="61" dataDxfId="60" headerRowCellStyle="Normal 2">
  <tableColumns count="60">
    <tableColumn id="1" xr3:uid="{00000000-0010-0000-0000-000001000000}" name="School State/Territory" dataDxfId="59"/>
    <tableColumn id="2" xr3:uid="{00000000-0010-0000-0000-000002000000}" name="Name of Institution" dataDxfId="58"/>
    <tableColumn id="3" xr3:uid="{00000000-0010-0000-0000-000003000000}" name="Column1" dataDxfId="57"/>
    <tableColumn id="4" xr3:uid="{00000000-0010-0000-0000-000004000000}" name="Total" dataDxfId="56"/>
    <tableColumn id="64" xr3:uid="{00000000-0010-0000-0000-000040000000}" name="State Not Reported" dataDxfId="55"/>
    <tableColumn id="42" xr3:uid="{00000000-0010-0000-0000-00002A000000}" name="Alabama" dataDxfId="54"/>
    <tableColumn id="6" xr3:uid="{00000000-0010-0000-0000-000006000000}" name="Alaska" dataDxfId="53"/>
    <tableColumn id="7" xr3:uid="{00000000-0010-0000-0000-000007000000}" name="Arizona" dataDxfId="52"/>
    <tableColumn id="8" xr3:uid="{00000000-0010-0000-0000-000008000000}" name="Arkansas" dataDxfId="51"/>
    <tableColumn id="9" xr3:uid="{00000000-0010-0000-0000-000009000000}" name="Armed Forces Americas" dataDxfId="50"/>
    <tableColumn id="10" xr3:uid="{00000000-0010-0000-0000-00000A000000}" name="California" dataDxfId="49"/>
    <tableColumn id="11" xr3:uid="{00000000-0010-0000-0000-00000B000000}" name="Colorado" dataDxfId="48"/>
    <tableColumn id="12" xr3:uid="{00000000-0010-0000-0000-00000C000000}" name="Connecticut" dataDxfId="47"/>
    <tableColumn id="13" xr3:uid="{00000000-0010-0000-0000-00000D000000}" name="Delaware" dataDxfId="46"/>
    <tableColumn id="14" xr3:uid="{00000000-0010-0000-0000-00000E000000}" name="District of Columbia" dataDxfId="45"/>
    <tableColumn id="15" xr3:uid="{00000000-0010-0000-0000-00000F000000}" name="Florida" dataDxfId="44"/>
    <tableColumn id="16" xr3:uid="{00000000-0010-0000-0000-000010000000}" name="Georgia" dataDxfId="43"/>
    <tableColumn id="18" xr3:uid="{00000000-0010-0000-0000-000012000000}" name="Hawaii" dataDxfId="42"/>
    <tableColumn id="19" xr3:uid="{00000000-0010-0000-0000-000013000000}" name="Idaho" dataDxfId="41"/>
    <tableColumn id="20" xr3:uid="{00000000-0010-0000-0000-000014000000}" name="Illinois" dataDxfId="40"/>
    <tableColumn id="21" xr3:uid="{00000000-0010-0000-0000-000015000000}" name="Indiana" dataDxfId="39"/>
    <tableColumn id="22" xr3:uid="{00000000-0010-0000-0000-000016000000}" name="Iowa" dataDxfId="38"/>
    <tableColumn id="24" xr3:uid="{00000000-0010-0000-0000-000018000000}" name="Kansas" dataDxfId="37"/>
    <tableColumn id="25" xr3:uid="{00000000-0010-0000-0000-000019000000}" name="Kentucky" dataDxfId="36"/>
    <tableColumn id="26" xr3:uid="{00000000-0010-0000-0000-00001A000000}" name="Louisiana" dataDxfId="35"/>
    <tableColumn id="27" xr3:uid="{00000000-0010-0000-0000-00001B000000}" name="Maine" dataDxfId="34"/>
    <tableColumn id="28" xr3:uid="{00000000-0010-0000-0000-00001C000000}" name="Maryland" dataDxfId="33"/>
    <tableColumn id="29" xr3:uid="{00000000-0010-0000-0000-00001D000000}" name="Massachusetts" dataDxfId="32"/>
    <tableColumn id="30" xr3:uid="{00000000-0010-0000-0000-00001E000000}" name="Michigan" dataDxfId="31"/>
    <tableColumn id="31" xr3:uid="{00000000-0010-0000-0000-00001F000000}" name="Minnesota" dataDxfId="30"/>
    <tableColumn id="32" xr3:uid="{00000000-0010-0000-0000-000020000000}" name="Mississippi" dataDxfId="29"/>
    <tableColumn id="33" xr3:uid="{00000000-0010-0000-0000-000021000000}" name="Missouri" dataDxfId="28"/>
    <tableColumn id="34" xr3:uid="{00000000-0010-0000-0000-000022000000}" name="Montana" dataDxfId="27"/>
    <tableColumn id="35" xr3:uid="{00000000-0010-0000-0000-000023000000}" name="Nebreska" dataDxfId="26"/>
    <tableColumn id="36" xr3:uid="{00000000-0010-0000-0000-000024000000}" name="Neveda" dataDxfId="25"/>
    <tableColumn id="37" xr3:uid="{00000000-0010-0000-0000-000025000000}" name="New Hampshire" dataDxfId="24"/>
    <tableColumn id="38" xr3:uid="{00000000-0010-0000-0000-000026000000}" name="New Jersey" dataDxfId="23"/>
    <tableColumn id="39" xr3:uid="{00000000-0010-0000-0000-000027000000}" name="New Mexico" dataDxfId="22"/>
    <tableColumn id="40" xr3:uid="{00000000-0010-0000-0000-000028000000}" name="New York" dataDxfId="21"/>
    <tableColumn id="41" xr3:uid="{00000000-0010-0000-0000-000029000000}" name="North Carolina" dataDxfId="20"/>
    <tableColumn id="43" xr3:uid="{00000000-0010-0000-0000-00002B000000}" name="North Dakota" dataDxfId="19"/>
    <tableColumn id="44" xr3:uid="{00000000-0010-0000-0000-00002C000000}" name="Ohio" dataDxfId="18"/>
    <tableColumn id="45" xr3:uid="{00000000-0010-0000-0000-00002D000000}" name="Okhlahoma" dataDxfId="17"/>
    <tableColumn id="46" xr3:uid="{00000000-0010-0000-0000-00002E000000}" name="Oregon" dataDxfId="16"/>
    <tableColumn id="47" xr3:uid="{00000000-0010-0000-0000-00002F000000}" name="Pennsylvania" dataDxfId="15"/>
    <tableColumn id="48" xr3:uid="{00000000-0010-0000-0000-000030000000}" name="Puerto Rico" dataDxfId="14"/>
    <tableColumn id="49" xr3:uid="{00000000-0010-0000-0000-000031000000}" name="Rhode Island" dataDxfId="13"/>
    <tableColumn id="50" xr3:uid="{00000000-0010-0000-0000-000032000000}" name="South Carolina" dataDxfId="12"/>
    <tableColumn id="51" xr3:uid="{00000000-0010-0000-0000-000033000000}" name="South Dakota" dataDxfId="11"/>
    <tableColumn id="52" xr3:uid="{00000000-0010-0000-0000-000034000000}" name="Tenessee" dataDxfId="10"/>
    <tableColumn id="65" xr3:uid="{00000000-0010-0000-0000-000041000000}" name="Texas" dataDxfId="9"/>
    <tableColumn id="54" xr3:uid="{00000000-0010-0000-0000-000036000000}" name="US Minor Outlying Islands" dataDxfId="8"/>
    <tableColumn id="55" xr3:uid="{00000000-0010-0000-0000-000037000000}" name="Utah" dataDxfId="7"/>
    <tableColumn id="57" xr3:uid="{00000000-0010-0000-0000-000039000000}" name="Vermont" dataDxfId="6"/>
    <tableColumn id="59" xr3:uid="{00000000-0010-0000-0000-00003B000000}" name="Virginia" dataDxfId="5"/>
    <tableColumn id="60" xr3:uid="{00000000-0010-0000-0000-00003C000000}" name="Washington" dataDxfId="4"/>
    <tableColumn id="61" xr3:uid="{00000000-0010-0000-0000-00003D000000}" name="West Virginia" dataDxfId="3"/>
    <tableColumn id="62" xr3:uid="{00000000-0010-0000-0000-00003E000000}" name="Wisconsin" dataDxfId="2"/>
    <tableColumn id="56" xr3:uid="{00000000-0010-0000-0000-000038000000}" name="Wyoming" dataDxfId="1"/>
    <tableColumn id="63" xr3:uid="{00000000-0010-0000-0000-00003F000000}" name="International"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B2:P32"/>
  <sheetViews>
    <sheetView showGridLines="0" topLeftCell="A2" zoomScaleNormal="100" workbookViewId="0">
      <selection activeCell="D15" sqref="D15"/>
    </sheetView>
  </sheetViews>
  <sheetFormatPr defaultColWidth="8.7109375" defaultRowHeight="12.75"/>
  <cols>
    <col min="1" max="1" width="5.28515625" style="38" customWidth="1"/>
    <col min="2" max="2" width="182.42578125" style="42" customWidth="1"/>
    <col min="3" max="253" width="8.7109375" style="38" customWidth="1"/>
    <col min="254" max="254" width="149" style="38" customWidth="1"/>
    <col min="255" max="509" width="8.7109375" style="38" customWidth="1"/>
    <col min="510" max="510" width="149" style="38" customWidth="1"/>
    <col min="511" max="765" width="8.7109375" style="38" customWidth="1"/>
    <col min="766" max="766" width="149" style="38" customWidth="1"/>
    <col min="767" max="1021" width="8.7109375" style="38" customWidth="1"/>
    <col min="1022" max="1022" width="149" style="38" customWidth="1"/>
    <col min="1023" max="1277" width="8.7109375" style="38" customWidth="1"/>
    <col min="1278" max="1278" width="149" style="38" customWidth="1"/>
    <col min="1279" max="1533" width="8.7109375" style="38" customWidth="1"/>
    <col min="1534" max="1534" width="149" style="38" customWidth="1"/>
    <col min="1535" max="1789" width="8.7109375" style="38" customWidth="1"/>
    <col min="1790" max="1790" width="149" style="38" customWidth="1"/>
    <col min="1791" max="2045" width="8.7109375" style="38" customWidth="1"/>
    <col min="2046" max="2046" width="149" style="38" customWidth="1"/>
    <col min="2047" max="2301" width="8.7109375" style="38" customWidth="1"/>
    <col min="2302" max="2302" width="149" style="38" customWidth="1"/>
    <col min="2303" max="2557" width="8.7109375" style="38" customWidth="1"/>
    <col min="2558" max="2558" width="149" style="38" customWidth="1"/>
    <col min="2559" max="2813" width="8.7109375" style="38" customWidth="1"/>
    <col min="2814" max="2814" width="149" style="38" customWidth="1"/>
    <col min="2815" max="3069" width="8.7109375" style="38" customWidth="1"/>
    <col min="3070" max="3070" width="149" style="38" customWidth="1"/>
    <col min="3071" max="3325" width="8.7109375" style="38" customWidth="1"/>
    <col min="3326" max="3326" width="149" style="38" customWidth="1"/>
    <col min="3327" max="3581" width="8.7109375" style="38" customWidth="1"/>
    <col min="3582" max="3582" width="149" style="38" customWidth="1"/>
    <col min="3583" max="3837" width="8.7109375" style="38" customWidth="1"/>
    <col min="3838" max="3838" width="149" style="38" customWidth="1"/>
    <col min="3839" max="4093" width="8.7109375" style="38" customWidth="1"/>
    <col min="4094" max="4094" width="149" style="38" customWidth="1"/>
    <col min="4095" max="4349" width="8.7109375" style="38" customWidth="1"/>
    <col min="4350" max="4350" width="149" style="38" customWidth="1"/>
    <col min="4351" max="4605" width="8.7109375" style="38" customWidth="1"/>
    <col min="4606" max="4606" width="149" style="38" customWidth="1"/>
    <col min="4607" max="4861" width="8.7109375" style="38" customWidth="1"/>
    <col min="4862" max="4862" width="149" style="38" customWidth="1"/>
    <col min="4863" max="5117" width="8.7109375" style="38" customWidth="1"/>
    <col min="5118" max="5118" width="149" style="38" customWidth="1"/>
    <col min="5119" max="5373" width="8.7109375" style="38" customWidth="1"/>
    <col min="5374" max="5374" width="149" style="38" customWidth="1"/>
    <col min="5375" max="5629" width="8.7109375" style="38" customWidth="1"/>
    <col min="5630" max="5630" width="149" style="38" customWidth="1"/>
    <col min="5631" max="5885" width="8.7109375" style="38" customWidth="1"/>
    <col min="5886" max="5886" width="149" style="38" customWidth="1"/>
    <col min="5887" max="6141" width="8.7109375" style="38" customWidth="1"/>
    <col min="6142" max="6142" width="149" style="38" customWidth="1"/>
    <col min="6143" max="6397" width="8.7109375" style="38" customWidth="1"/>
    <col min="6398" max="6398" width="149" style="38" customWidth="1"/>
    <col min="6399" max="6653" width="8.7109375" style="38" customWidth="1"/>
    <col min="6654" max="6654" width="149" style="38" customWidth="1"/>
    <col min="6655" max="6909" width="8.7109375" style="38" customWidth="1"/>
    <col min="6910" max="6910" width="149" style="38" customWidth="1"/>
    <col min="6911" max="7165" width="8.7109375" style="38" customWidth="1"/>
    <col min="7166" max="7166" width="149" style="38" customWidth="1"/>
    <col min="7167" max="7421" width="8.7109375" style="38" customWidth="1"/>
    <col min="7422" max="7422" width="149" style="38" customWidth="1"/>
    <col min="7423" max="7677" width="8.7109375" style="38" customWidth="1"/>
    <col min="7678" max="7678" width="149" style="38" customWidth="1"/>
    <col min="7679" max="7933" width="8.7109375" style="38" customWidth="1"/>
    <col min="7934" max="7934" width="149" style="38" customWidth="1"/>
    <col min="7935" max="8189" width="8.7109375" style="38" customWidth="1"/>
    <col min="8190" max="8190" width="149" style="38" customWidth="1"/>
    <col min="8191" max="8445" width="8.7109375" style="38" customWidth="1"/>
    <col min="8446" max="8446" width="149" style="38" customWidth="1"/>
    <col min="8447" max="8701" width="8.7109375" style="38" customWidth="1"/>
    <col min="8702" max="8702" width="149" style="38" customWidth="1"/>
    <col min="8703" max="8957" width="8.7109375" style="38" customWidth="1"/>
    <col min="8958" max="8958" width="149" style="38" customWidth="1"/>
    <col min="8959" max="9213" width="8.7109375" style="38" customWidth="1"/>
    <col min="9214" max="9214" width="149" style="38" customWidth="1"/>
    <col min="9215" max="9469" width="8.7109375" style="38" customWidth="1"/>
    <col min="9470" max="9470" width="149" style="38" customWidth="1"/>
    <col min="9471" max="9725" width="8.7109375" style="38" customWidth="1"/>
    <col min="9726" max="9726" width="149" style="38" customWidth="1"/>
    <col min="9727" max="9981" width="8.7109375" style="38" customWidth="1"/>
    <col min="9982" max="9982" width="149" style="38" customWidth="1"/>
    <col min="9983" max="10237" width="8.7109375" style="38" customWidth="1"/>
    <col min="10238" max="10238" width="149" style="38" customWidth="1"/>
    <col min="10239" max="10493" width="8.7109375" style="38" customWidth="1"/>
    <col min="10494" max="10494" width="149" style="38" customWidth="1"/>
    <col min="10495" max="10749" width="8.7109375" style="38" customWidth="1"/>
    <col min="10750" max="10750" width="149" style="38" customWidth="1"/>
    <col min="10751" max="11005" width="8.7109375" style="38" customWidth="1"/>
    <col min="11006" max="11006" width="149" style="38" customWidth="1"/>
    <col min="11007" max="11261" width="8.7109375" style="38" customWidth="1"/>
    <col min="11262" max="11262" width="149" style="38" customWidth="1"/>
    <col min="11263" max="11517" width="8.7109375" style="38" customWidth="1"/>
    <col min="11518" max="11518" width="149" style="38" customWidth="1"/>
    <col min="11519" max="11773" width="8.7109375" style="38" customWidth="1"/>
    <col min="11774" max="11774" width="149" style="38" customWidth="1"/>
    <col min="11775" max="12029" width="8.7109375" style="38" customWidth="1"/>
    <col min="12030" max="12030" width="149" style="38" customWidth="1"/>
    <col min="12031" max="12285" width="8.7109375" style="38" customWidth="1"/>
    <col min="12286" max="12286" width="149" style="38" customWidth="1"/>
    <col min="12287" max="12541" width="8.7109375" style="38" customWidth="1"/>
    <col min="12542" max="12542" width="149" style="38" customWidth="1"/>
    <col min="12543" max="12797" width="8.7109375" style="38" customWidth="1"/>
    <col min="12798" max="12798" width="149" style="38" customWidth="1"/>
    <col min="12799" max="13053" width="8.7109375" style="38" customWidth="1"/>
    <col min="13054" max="13054" width="149" style="38" customWidth="1"/>
    <col min="13055" max="13309" width="8.7109375" style="38" customWidth="1"/>
    <col min="13310" max="13310" width="149" style="38" customWidth="1"/>
    <col min="13311" max="13565" width="8.7109375" style="38" customWidth="1"/>
    <col min="13566" max="13566" width="149" style="38" customWidth="1"/>
    <col min="13567" max="13821" width="8.7109375" style="38" customWidth="1"/>
    <col min="13822" max="13822" width="149" style="38" customWidth="1"/>
    <col min="13823" max="14077" width="8.7109375" style="38" customWidth="1"/>
    <col min="14078" max="14078" width="149" style="38" customWidth="1"/>
    <col min="14079" max="14333" width="8.7109375" style="38" customWidth="1"/>
    <col min="14334" max="14334" width="149" style="38" customWidth="1"/>
    <col min="14335" max="14589" width="8.7109375" style="38" customWidth="1"/>
    <col min="14590" max="14590" width="149" style="38" customWidth="1"/>
    <col min="14591" max="14845" width="8.7109375" style="38" customWidth="1"/>
    <col min="14846" max="14846" width="149" style="38" customWidth="1"/>
    <col min="14847" max="15101" width="8.7109375" style="38" customWidth="1"/>
    <col min="15102" max="15102" width="149" style="38" customWidth="1"/>
    <col min="15103" max="15357" width="8.7109375" style="38" customWidth="1"/>
    <col min="15358" max="15358" width="149" style="38" customWidth="1"/>
    <col min="15359" max="15613" width="8.7109375" style="38" customWidth="1"/>
    <col min="15614" max="15614" width="149" style="38" customWidth="1"/>
    <col min="15615" max="15869" width="8.7109375" style="38" customWidth="1"/>
    <col min="15870" max="15870" width="149" style="38" customWidth="1"/>
    <col min="15871" max="16125" width="8.7109375" style="38" customWidth="1"/>
    <col min="16126" max="16126" width="149" style="38" customWidth="1"/>
    <col min="16127" max="16384" width="8.7109375" style="38" customWidth="1"/>
  </cols>
  <sheetData>
    <row r="2" spans="2:16" ht="37.5" customHeight="1">
      <c r="B2" s="43" t="s">
        <v>309</v>
      </c>
    </row>
    <row r="3" spans="2:16" ht="35.25" customHeight="1">
      <c r="B3" s="39" t="s">
        <v>0</v>
      </c>
    </row>
    <row r="4" spans="2:16" ht="35.25" customHeight="1">
      <c r="B4" s="445" t="s">
        <v>1</v>
      </c>
    </row>
    <row r="5" spans="2:16" ht="35.25" customHeight="1">
      <c r="B5" s="442" t="str">
        <f>IF(RIGHT(TABLE_1_TITLE,1)="*",LEFT(TABLE_1_TITLE,LEN(TABLE_1_TITLE)-1),TABLE_1_TITLE)</f>
        <v>Table 1. Applicants, First-time, First-year Enrollees and Total First-year Enrollees, 2000 to 2025</v>
      </c>
      <c r="C5" s="464"/>
      <c r="D5" s="465"/>
      <c r="E5" s="465"/>
      <c r="F5" s="465"/>
      <c r="G5" s="465"/>
      <c r="H5" s="465"/>
      <c r="I5" s="465"/>
      <c r="J5" s="465"/>
      <c r="K5" s="465"/>
      <c r="L5" s="465"/>
      <c r="M5" s="465"/>
      <c r="N5" s="465"/>
      <c r="O5" s="465"/>
      <c r="P5" s="465"/>
    </row>
    <row r="6" spans="2:16" ht="35.25" customHeight="1">
      <c r="B6" s="183" t="str">
        <f>IF(RIGHT(TABLE_2_TITLE,1)="*",LEFT(TABLE_2_TITLE,LEN(TABLE_2_TITLE)-1),TABLE_2_TITLE)</f>
        <v>Table 2. Applicants and First-time, First-year Enrollees by Gender, 2000 to 2025</v>
      </c>
      <c r="D6" s="40"/>
      <c r="E6" s="40"/>
      <c r="F6" s="40"/>
      <c r="G6" s="40"/>
      <c r="H6" s="40"/>
      <c r="I6" s="40"/>
      <c r="J6" s="40"/>
    </row>
    <row r="7" spans="2:16" s="41" customFormat="1" ht="35.25" customHeight="1">
      <c r="B7" s="442" t="str">
        <f>IF(RIGHT(TABLE_5_TITLE,1)="*",LEFT(TABLE_5_TITLE,LEN(TABLE_5_TITLE)-1),TABLE_5_TITLE)</f>
        <v>Table 3. Number of Applications and Their Geographic Distribution by Dental School, 2025</v>
      </c>
      <c r="C7" s="38"/>
    </row>
    <row r="8" spans="2:16" ht="35.25" customHeight="1">
      <c r="B8" s="183" t="str">
        <f>IF(RIGHT(TABLE_6_TITLE,1)="*",LEFT(TABLE_6_TITLE,LEN(TABLE_6_TITLE)-1),TABLE_6_TITLE)</f>
        <v>Table 4. Number of First-time, First-year Enrollees and Their Geographic Distribution by School, 2025</v>
      </c>
      <c r="D8" s="41"/>
    </row>
    <row r="9" spans="2:16" ht="35.25" customHeight="1">
      <c r="B9" s="442" t="str">
        <f>IF(RIGHT(TABLE_7_TITLE,1)="*",LEFT(TABLE_7_TITLE,LEN(TABLE_7_TITLE)-1),TABLE_7_TITLE)</f>
        <v>Table 5. Number and Percentage of In-state Applications and First-time, First-year Enrollees by School (as Determined by Legal Residence of Applicant at Time of Application), 2025</v>
      </c>
      <c r="D9" s="41"/>
    </row>
    <row r="10" spans="2:16" ht="35.25" customHeight="1">
      <c r="B10" s="444" t="s">
        <v>331</v>
      </c>
      <c r="D10" s="41"/>
    </row>
    <row r="11" spans="2:16" ht="35.25" customHeight="1">
      <c r="B11" s="443" t="s">
        <v>332</v>
      </c>
      <c r="D11" s="41"/>
    </row>
    <row r="12" spans="2:16" ht="30.75" customHeight="1">
      <c r="B12" s="444" t="s">
        <v>333</v>
      </c>
      <c r="D12" s="41"/>
    </row>
    <row r="13" spans="2:16" ht="30.75" customHeight="1">
      <c r="B13" s="443" t="s">
        <v>334</v>
      </c>
      <c r="D13" s="41"/>
    </row>
    <row r="14" spans="2:16" ht="35.25" customHeight="1">
      <c r="B14" s="445" t="str">
        <f>IF(RIGHT(TABLE_13_TITLE,1)="*",LEFT(TABLE_13_TITLE,LEN(TABLE_13_TITLE)-1),TABLE_13_TITLE)</f>
        <v>Table 10. Percent of Applicants and Enrollees by Range of Grade Point Averages (GPA), 2025</v>
      </c>
      <c r="D14" s="41"/>
    </row>
    <row r="15" spans="2:16" s="41" customFormat="1" ht="35.25" customHeight="1">
      <c r="B15" s="446" t="str">
        <f>IF(RIGHT(TABLE_14_TITLE,1)="*",LEFT(TABLE_14_TITLE,LEN(TABLE_14_TITLE)-1),TABLE_14_TITLE)</f>
        <v>Table 11. Percent of Applicants and First-time, First-year Enrollees by Range of Dental Admission Test (DAT) Scores, 2025</v>
      </c>
      <c r="C15" s="38"/>
    </row>
    <row r="16" spans="2:16" s="41" customFormat="1" ht="35.25" customHeight="1">
      <c r="B16" s="444" t="str">
        <f>IF(RIGHT(TITLE_DENTAL_SCHOOLS,1)="*",LEFT(TITLE_DENTAL_SCHOOLS,LEN(TITLE_DENTAL_SCHOOLS)-1),TITLE_DENTAL_SCHOOLS)</f>
        <v>CODA-Accredited U.S. Dental Schools That Used ADEA AADSAS® and/or TMDSAS for the 2025 Entering Class</v>
      </c>
      <c r="C16" s="38"/>
    </row>
    <row r="17" spans="2:2" ht="35.25" customHeight="1">
      <c r="B17" s="432"/>
    </row>
    <row r="18" spans="2:2" ht="35.25" customHeight="1">
      <c r="B18" s="38"/>
    </row>
    <row r="19" spans="2:2" s="41" customFormat="1" ht="35.25" customHeight="1">
      <c r="B19" s="38"/>
    </row>
    <row r="20" spans="2:2" ht="35.25" customHeight="1">
      <c r="B20" s="38"/>
    </row>
    <row r="21" spans="2:2" ht="35.25" customHeight="1">
      <c r="B21" s="38"/>
    </row>
    <row r="22" spans="2:2" ht="35.25" customHeight="1">
      <c r="B22" s="38"/>
    </row>
    <row r="23" spans="2:2" ht="35.25" customHeight="1">
      <c r="B23" s="38"/>
    </row>
    <row r="24" spans="2:2" ht="35.25" customHeight="1">
      <c r="B24" s="38"/>
    </row>
    <row r="25" spans="2:2" ht="35.25" customHeight="1">
      <c r="B25" s="38"/>
    </row>
    <row r="26" spans="2:2" s="41" customFormat="1" ht="35.25" customHeight="1">
      <c r="B26" s="38"/>
    </row>
    <row r="27" spans="2:2" s="41" customFormat="1" ht="35.25" customHeight="1">
      <c r="B27" s="38"/>
    </row>
    <row r="28" spans="2:2" s="41" customFormat="1" ht="35.25" customHeight="1">
      <c r="B28" s="38"/>
    </row>
    <row r="29" spans="2:2" ht="35.25" customHeight="1">
      <c r="B29" s="38"/>
    </row>
    <row r="30" spans="2:2" ht="35.25" customHeight="1">
      <c r="B30" s="38"/>
    </row>
    <row r="31" spans="2:2" ht="35.25" customHeight="1">
      <c r="B31" s="38"/>
    </row>
    <row r="32" spans="2:2" ht="35.25" customHeight="1">
      <c r="B32" s="38"/>
    </row>
  </sheetData>
  <sheetProtection sheet="1" objects="1" scenarios="1"/>
  <mergeCells count="1">
    <mergeCell ref="C5:P5"/>
  </mergeCells>
  <hyperlinks>
    <hyperlink ref="B4" location="Glossary!A1" display="Glossary" xr:uid="{00000000-0004-0000-0000-000000000000}"/>
    <hyperlink ref="B6" location="'Table 2'!B3" display="Table 2. Applicants and First-time Enrollees by Gender, 2000 to 2015." xr:uid="{00000000-0004-0000-0000-000002000000}"/>
    <hyperlink ref="B7" location="TABLE_5_TITLE" display="TABLE_5_TITLE" xr:uid="{00000000-0004-0000-0000-000005000000}"/>
    <hyperlink ref="B8" location="TABLE_6_TITLE" display="TABLE_6_TITLE" xr:uid="{00000000-0004-0000-0000-000006000000}"/>
    <hyperlink ref="B9" location="TABLE_7_TITLE" display="TABLE_7_TITLE" xr:uid="{00000000-0004-0000-0000-000007000000}"/>
    <hyperlink ref="B14" location="TABLE_13_TITLE" display="TABLE_13_TITLE" xr:uid="{00000000-0004-0000-0000-00000D000000}"/>
    <hyperlink ref="B15" location="TABLE_14_TITLE" display="TABLE_14_TITLE" xr:uid="{00000000-0004-0000-0000-00000E000000}"/>
    <hyperlink ref="B16" location="'U.S. Dental Schools'!A1" display="'U.S. Dental Schools'!A1" xr:uid="{00000000-0004-0000-0000-000013000000}"/>
    <hyperlink ref="B12" location="'Table 8'!A3" display="Table 8. Geographic Distribution of Applicants and First-time, First-year Enrollees (as Determined by Legal Residence of Applicant at Time of Application), 2024" xr:uid="{CA4F1900-DC33-4F26-A9AF-C1C7F951A2AE}"/>
    <hyperlink ref="B5" location="TABLE_1_TITLE" display="TABLE_1_TITLE" xr:uid="{00000000-0004-0000-0000-000001000000}"/>
    <hyperlink ref="B10" location="'Table 6'!TABLE_8_TITLE" display="Table 6. Geographic Distribution of Applicants and First-time, First-year Enrollees (as Determined by Legal Residence of Applicant at Time of Application), 2025" xr:uid="{F966AD9A-48EB-4EFF-BEAF-BF98475882D0}"/>
    <hyperlink ref="B11" location="'Table 7'!TABLE_9_TITLE" display="Table 7. Number of Applications and First-time, First-year Enrollees by Gender and by School, 2025" xr:uid="{EC1071EF-DB60-4360-879C-F9053AE9BE21}"/>
    <hyperlink ref="B13" location="'Table 9'!TABLE_12_TITLE" display="Table 9. Mean Grade Point Averages (GPA) and Dental Admission Test (DAT) Scores for Dental School Applicants, First-time, First-year Enrollees and Total First-year Enrollees, 2000 to 2025" xr:uid="{A8C4EC61-59EE-43E1-AAD6-5F4D9D4EE8A5}"/>
  </hyperlinks>
  <pageMargins left="0.25" right="0.25" top="0.5" bottom="0.5" header="0.3" footer="0.3"/>
  <pageSetup orientation="portrait"/>
  <headerFooter>
    <oddFooter>&amp;C&amp;"Arial,Regular"&amp;9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92D050"/>
  </sheetPr>
  <dimension ref="A1:E28"/>
  <sheetViews>
    <sheetView showGridLines="0" zoomScaleNormal="100" workbookViewId="0">
      <selection activeCell="C10" sqref="C10"/>
    </sheetView>
  </sheetViews>
  <sheetFormatPr defaultColWidth="9.28515625" defaultRowHeight="12.75"/>
  <cols>
    <col min="1" max="1" width="5.5703125" style="11" customWidth="1"/>
    <col min="2" max="2" width="64.5703125" style="2" customWidth="1"/>
    <col min="3" max="4" width="16.7109375" style="2" customWidth="1"/>
    <col min="5" max="5" width="18.42578125" style="2" customWidth="1"/>
    <col min="6" max="6" width="9.28515625" style="11" customWidth="1"/>
    <col min="7" max="16384" width="9.28515625" style="11"/>
  </cols>
  <sheetData>
    <row r="1" spans="1:5" ht="12.75" customHeight="1">
      <c r="B1" s="81"/>
    </row>
    <row r="2" spans="1:5" ht="16.350000000000001" customHeight="1">
      <c r="B2" s="67" t="s">
        <v>2</v>
      </c>
    </row>
    <row r="3" spans="1:5" ht="19.350000000000001" customHeight="1">
      <c r="B3" s="429" t="s">
        <v>333</v>
      </c>
      <c r="C3" s="50"/>
      <c r="D3" s="52"/>
      <c r="E3" s="52"/>
    </row>
    <row r="4" spans="1:5">
      <c r="C4" s="11"/>
      <c r="D4" s="11"/>
      <c r="E4" s="11"/>
    </row>
    <row r="5" spans="1:5" s="13" customFormat="1" ht="45.75" customHeight="1" thickBot="1">
      <c r="B5" s="315" t="s">
        <v>233</v>
      </c>
      <c r="C5" s="316" t="s">
        <v>234</v>
      </c>
      <c r="D5" s="316" t="s">
        <v>235</v>
      </c>
      <c r="E5" s="316" t="s">
        <v>236</v>
      </c>
    </row>
    <row r="6" spans="1:5" ht="16.350000000000001" customHeight="1">
      <c r="B6" s="448" t="s">
        <v>237</v>
      </c>
      <c r="C6" s="449">
        <v>0.65140951803576841</v>
      </c>
      <c r="D6" s="449">
        <v>0.65522757016140754</v>
      </c>
      <c r="E6" s="449">
        <v>0.52419730107026519</v>
      </c>
    </row>
    <row r="7" spans="1:5" ht="16.350000000000001" customHeight="1">
      <c r="B7" s="338" t="s">
        <v>238</v>
      </c>
      <c r="C7" s="311">
        <v>0.11783873901182176</v>
      </c>
      <c r="D7" s="311">
        <v>0.11603897048131452</v>
      </c>
      <c r="E7" s="311">
        <v>0.51318327974276523</v>
      </c>
    </row>
    <row r="8" spans="1:5" ht="16.350000000000001" customHeight="1">
      <c r="B8" s="312" t="s">
        <v>239</v>
      </c>
      <c r="C8" s="313">
        <v>2.9554410427402242E-3</v>
      </c>
      <c r="D8" s="313">
        <v>2.9082448742184094E-3</v>
      </c>
      <c r="E8" s="313">
        <v>0.51282051282051277</v>
      </c>
    </row>
    <row r="9" spans="1:5" ht="16.350000000000001" customHeight="1">
      <c r="B9" s="312" t="s">
        <v>240</v>
      </c>
      <c r="C9" s="313">
        <v>1.0154592300697181E-2</v>
      </c>
      <c r="D9" s="313">
        <v>6.979787698124182E-3</v>
      </c>
      <c r="E9" s="313">
        <v>0.35820895522388058</v>
      </c>
    </row>
    <row r="10" spans="1:5" ht="16.350000000000001" customHeight="1">
      <c r="B10" s="312" t="s">
        <v>241</v>
      </c>
      <c r="C10" s="313">
        <v>9.9878751136708091E-2</v>
      </c>
      <c r="D10" s="313">
        <v>9.8734913479714997E-2</v>
      </c>
      <c r="E10" s="313">
        <v>0.51517450682852806</v>
      </c>
    </row>
    <row r="11" spans="1:5" s="272" customFormat="1" ht="14.25" customHeight="1">
      <c r="A11" s="11"/>
      <c r="B11" s="314" t="s">
        <v>242</v>
      </c>
      <c r="C11" s="309">
        <v>3.1145801758108518E-2</v>
      </c>
      <c r="D11" s="309">
        <v>3.228151810382434E-2</v>
      </c>
      <c r="E11" s="309">
        <v>0.54014598540145986</v>
      </c>
    </row>
    <row r="12" spans="1:5" s="272" customFormat="1" ht="14.25" customHeight="1">
      <c r="A12" s="11"/>
      <c r="B12" s="310" t="s">
        <v>243</v>
      </c>
      <c r="C12" s="311">
        <v>4.3346468626856621E-2</v>
      </c>
      <c r="D12" s="311">
        <v>4.2460375163588776E-2</v>
      </c>
      <c r="E12" s="311">
        <v>0.51048951048951052</v>
      </c>
    </row>
    <row r="13" spans="1:5" s="272" customFormat="1" ht="14.25" customHeight="1">
      <c r="A13" s="11"/>
      <c r="B13" s="314" t="s">
        <v>244</v>
      </c>
      <c r="C13" s="309">
        <v>2.7584116398908759E-2</v>
      </c>
      <c r="D13" s="309">
        <v>2.7628326305074887E-2</v>
      </c>
      <c r="E13" s="309">
        <v>0.52197802197802201</v>
      </c>
    </row>
    <row r="14" spans="1:5" s="272" customFormat="1" ht="14.25" customHeight="1">
      <c r="A14" s="11"/>
      <c r="B14" s="310" t="s">
        <v>245</v>
      </c>
      <c r="C14" s="311">
        <v>3.2585632009699911E-2</v>
      </c>
      <c r="D14" s="311">
        <v>3.3881052784644469E-2</v>
      </c>
      <c r="E14" s="311">
        <v>0.54186046511627906</v>
      </c>
    </row>
    <row r="15" spans="1:5" ht="16.350000000000001" customHeight="1">
      <c r="B15" s="314" t="s">
        <v>246</v>
      </c>
      <c r="C15" s="309">
        <v>1.652015762352228E-2</v>
      </c>
      <c r="D15" s="309">
        <v>1.6431583539334011E-2</v>
      </c>
      <c r="E15" s="309">
        <v>0.51834862385321101</v>
      </c>
    </row>
    <row r="16" spans="1:5" ht="16.350000000000001" customHeight="1">
      <c r="B16" s="310" t="s">
        <v>247</v>
      </c>
      <c r="C16" s="311">
        <v>8.7905425886632312E-3</v>
      </c>
      <c r="D16" s="311">
        <v>7.9976734041006248E-3</v>
      </c>
      <c r="E16" s="311">
        <v>0.47413793103448276</v>
      </c>
    </row>
    <row r="17" spans="2:5" ht="16.350000000000001" customHeight="1">
      <c r="B17" s="314" t="s">
        <v>248</v>
      </c>
      <c r="C17" s="309">
        <v>1.2958472264322523E-2</v>
      </c>
      <c r="D17" s="309">
        <v>1.5849934564490329E-2</v>
      </c>
      <c r="E17" s="309">
        <v>0.63742690058479534</v>
      </c>
    </row>
    <row r="18" spans="2:5" ht="16.350000000000001" customHeight="1">
      <c r="B18" s="310" t="s">
        <v>249</v>
      </c>
      <c r="C18" s="311">
        <v>1.3640497120339497E-2</v>
      </c>
      <c r="D18" s="311">
        <v>1.1487567253162717E-2</v>
      </c>
      <c r="E18" s="311">
        <v>0.43888888888888888</v>
      </c>
    </row>
    <row r="19" spans="2:5" ht="16.350000000000001" customHeight="1">
      <c r="B19" s="12" t="s">
        <v>250</v>
      </c>
      <c r="C19" s="309">
        <v>4.418005456198848E-2</v>
      </c>
      <c r="D19" s="309">
        <v>4.071542823905773E-2</v>
      </c>
      <c r="E19" s="309">
        <v>0.48027444253859347</v>
      </c>
    </row>
    <row r="20" spans="2:5">
      <c r="B20" s="11"/>
      <c r="C20" s="11"/>
      <c r="D20" s="11"/>
      <c r="E20" s="11"/>
    </row>
    <row r="21" spans="2:5" ht="25.5" customHeight="1">
      <c r="B21" s="473" t="s">
        <v>327</v>
      </c>
      <c r="C21" s="476"/>
      <c r="D21" s="476"/>
      <c r="E21" s="476"/>
    </row>
    <row r="22" spans="2:5">
      <c r="B22" s="63" t="s">
        <v>33</v>
      </c>
      <c r="C22" s="63"/>
      <c r="D22" s="63"/>
      <c r="E22" s="63"/>
    </row>
    <row r="23" spans="2:5">
      <c r="B23" s="21" t="s">
        <v>47</v>
      </c>
      <c r="C23" s="450"/>
      <c r="D23" s="450"/>
      <c r="E23" s="450"/>
    </row>
    <row r="24" spans="2:5">
      <c r="B24" s="473" t="s">
        <v>325</v>
      </c>
      <c r="C24" s="476"/>
      <c r="D24" s="476"/>
      <c r="E24" s="476"/>
    </row>
    <row r="28" spans="2:5">
      <c r="C28" s="451"/>
      <c r="D28" s="451"/>
    </row>
  </sheetData>
  <sheetProtection sheet="1" objects="1" scenarios="1"/>
  <mergeCells count="2">
    <mergeCell ref="B24:E24"/>
    <mergeCell ref="B21:E21"/>
  </mergeCells>
  <hyperlinks>
    <hyperlink ref="B2" location="TABLE_OF_CONTENTS" display="Return to Table of Contents" xr:uid="{00000000-0004-0000-0C00-000000000000}"/>
  </hyperlinks>
  <pageMargins left="0.7" right="0.7" top="0.75" bottom="0.75" header="0.3" footer="0.3"/>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92D050"/>
  </sheetPr>
  <dimension ref="A1:M98"/>
  <sheetViews>
    <sheetView showGridLines="0" topLeftCell="A63" zoomScaleNormal="100" workbookViewId="0">
      <selection activeCell="B2" sqref="B2"/>
    </sheetView>
  </sheetViews>
  <sheetFormatPr defaultColWidth="9.28515625" defaultRowHeight="12.75"/>
  <cols>
    <col min="1" max="1" width="5.5703125" style="1" customWidth="1"/>
    <col min="2" max="2" width="17" style="1" customWidth="1"/>
    <col min="3" max="3" width="1.5703125" style="1" customWidth="1"/>
    <col min="4" max="7" width="13.28515625" style="1" customWidth="1"/>
    <col min="8" max="8" width="16.140625" style="1" customWidth="1"/>
    <col min="9" max="9" width="9.28515625" style="1" customWidth="1"/>
    <col min="10" max="16384" width="9.28515625" style="1"/>
  </cols>
  <sheetData>
    <row r="1" spans="2:13" ht="14.25" customHeight="1">
      <c r="E1" s="185"/>
    </row>
    <row r="2" spans="2:13" s="19" customFormat="1" ht="15" customHeight="1">
      <c r="B2" s="67" t="s">
        <v>2</v>
      </c>
    </row>
    <row r="3" spans="2:13" ht="48" customHeight="1">
      <c r="B3" s="516" t="s">
        <v>334</v>
      </c>
      <c r="C3" s="515"/>
      <c r="D3" s="515"/>
      <c r="E3" s="515"/>
      <c r="F3" s="515"/>
      <c r="G3" s="515"/>
      <c r="H3" s="515"/>
    </row>
    <row r="4" spans="2:13">
      <c r="D4" s="273"/>
      <c r="E4" s="273"/>
      <c r="F4" s="273"/>
      <c r="G4" s="273"/>
      <c r="H4" s="273"/>
    </row>
    <row r="5" spans="2:13" ht="45.75" customHeight="1" thickBot="1">
      <c r="B5" s="238"/>
      <c r="C5" s="185"/>
      <c r="D5" s="206" t="s">
        <v>251</v>
      </c>
      <c r="E5" s="206" t="s">
        <v>252</v>
      </c>
      <c r="F5" s="206" t="s">
        <v>253</v>
      </c>
      <c r="G5" s="206" t="s">
        <v>254</v>
      </c>
      <c r="H5" s="206" t="s">
        <v>255</v>
      </c>
    </row>
    <row r="6" spans="2:13" ht="15" customHeight="1">
      <c r="B6" s="274" t="s">
        <v>7</v>
      </c>
      <c r="C6" s="274"/>
      <c r="D6" s="185"/>
      <c r="E6" s="185"/>
      <c r="F6" s="185"/>
      <c r="G6" s="185"/>
      <c r="H6" s="185"/>
    </row>
    <row r="7" spans="2:13" ht="14.25" customHeight="1">
      <c r="B7" s="275">
        <v>2000</v>
      </c>
      <c r="C7" s="276"/>
      <c r="D7" s="277">
        <v>3.08</v>
      </c>
      <c r="E7" s="277">
        <v>3.2</v>
      </c>
      <c r="F7" s="278">
        <v>17.8</v>
      </c>
      <c r="G7" s="278">
        <v>17.100000000000001</v>
      </c>
      <c r="H7" s="278">
        <v>17.5</v>
      </c>
      <c r="I7" s="279"/>
      <c r="J7" s="279"/>
      <c r="K7" s="280"/>
      <c r="L7" s="280"/>
      <c r="M7" s="280"/>
    </row>
    <row r="8" spans="2:13" ht="14.25" customHeight="1">
      <c r="B8" s="233">
        <v>2001</v>
      </c>
      <c r="C8" s="276"/>
      <c r="D8" s="234">
        <v>3.07</v>
      </c>
      <c r="E8" s="234">
        <v>3.18</v>
      </c>
      <c r="F8" s="235">
        <v>18</v>
      </c>
      <c r="G8" s="235">
        <v>17.600000000000001</v>
      </c>
      <c r="H8" s="235">
        <v>17.8</v>
      </c>
      <c r="I8" s="279"/>
      <c r="J8" s="279"/>
      <c r="K8" s="280"/>
      <c r="L8" s="280"/>
      <c r="M8" s="280"/>
    </row>
    <row r="9" spans="2:13" ht="14.25" customHeight="1">
      <c r="B9" s="275">
        <v>2002</v>
      </c>
      <c r="C9" s="276"/>
      <c r="D9" s="277">
        <v>3.07</v>
      </c>
      <c r="E9" s="277">
        <v>3.19</v>
      </c>
      <c r="F9" s="278">
        <v>18</v>
      </c>
      <c r="G9" s="278">
        <v>17.7</v>
      </c>
      <c r="H9" s="278">
        <v>17.8</v>
      </c>
      <c r="I9" s="279"/>
      <c r="J9" s="279"/>
      <c r="K9" s="280"/>
      <c r="L9" s="280"/>
      <c r="M9" s="280"/>
    </row>
    <row r="10" spans="2:13" ht="14.25" customHeight="1">
      <c r="B10" s="233">
        <v>2003</v>
      </c>
      <c r="C10" s="276"/>
      <c r="D10" s="234">
        <v>3.07</v>
      </c>
      <c r="E10" s="234">
        <v>3.2</v>
      </c>
      <c r="F10" s="235">
        <v>17.8</v>
      </c>
      <c r="G10" s="235">
        <v>17.3</v>
      </c>
      <c r="H10" s="235">
        <v>17.600000000000001</v>
      </c>
      <c r="I10" s="279"/>
      <c r="J10" s="279"/>
      <c r="K10" s="280"/>
      <c r="L10" s="280"/>
      <c r="M10" s="280"/>
    </row>
    <row r="11" spans="2:13" ht="14.25" customHeight="1">
      <c r="B11" s="275">
        <v>2004</v>
      </c>
      <c r="C11" s="276"/>
      <c r="D11" s="277">
        <v>3.13</v>
      </c>
      <c r="E11" s="277">
        <v>3.25</v>
      </c>
      <c r="F11" s="278">
        <v>17.600000000000001</v>
      </c>
      <c r="G11" s="278">
        <v>16.7</v>
      </c>
      <c r="H11" s="278">
        <v>17.399999999999999</v>
      </c>
      <c r="I11" s="279"/>
      <c r="J11" s="279"/>
      <c r="K11" s="280"/>
      <c r="L11" s="280"/>
      <c r="M11" s="280"/>
    </row>
    <row r="12" spans="2:13" ht="14.25" customHeight="1">
      <c r="B12" s="233">
        <v>2005</v>
      </c>
      <c r="C12" s="276"/>
      <c r="D12" s="234">
        <v>3.12</v>
      </c>
      <c r="E12" s="234">
        <v>3.24</v>
      </c>
      <c r="F12" s="235">
        <v>17.7</v>
      </c>
      <c r="G12" s="235">
        <v>16.7</v>
      </c>
      <c r="H12" s="235">
        <v>17.399999999999999</v>
      </c>
      <c r="I12" s="279"/>
      <c r="J12" s="279"/>
      <c r="K12" s="280"/>
      <c r="L12" s="280"/>
      <c r="M12" s="280"/>
    </row>
    <row r="13" spans="2:13" ht="14.25" customHeight="1">
      <c r="B13" s="275">
        <v>2006</v>
      </c>
      <c r="C13" s="276"/>
      <c r="D13" s="277">
        <v>3.16</v>
      </c>
      <c r="E13" s="277">
        <v>3.28</v>
      </c>
      <c r="F13" s="278">
        <v>18</v>
      </c>
      <c r="G13" s="278">
        <v>17.600000000000001</v>
      </c>
      <c r="H13" s="278">
        <v>17.8</v>
      </c>
      <c r="I13" s="279"/>
      <c r="J13" s="279"/>
      <c r="K13" s="280"/>
      <c r="L13" s="280"/>
      <c r="M13" s="280"/>
    </row>
    <row r="14" spans="2:13" ht="14.25" customHeight="1">
      <c r="B14" s="233">
        <v>2007</v>
      </c>
      <c r="C14" s="276"/>
      <c r="D14" s="234">
        <v>3.2</v>
      </c>
      <c r="E14" s="234">
        <v>3.3</v>
      </c>
      <c r="F14" s="235">
        <v>18.2</v>
      </c>
      <c r="G14" s="235">
        <v>17.899999999999999</v>
      </c>
      <c r="H14" s="235">
        <v>18.100000000000001</v>
      </c>
      <c r="I14" s="279"/>
      <c r="J14" s="279"/>
      <c r="K14" s="280"/>
      <c r="L14" s="280"/>
      <c r="M14" s="280"/>
    </row>
    <row r="15" spans="2:13" ht="14.25" customHeight="1">
      <c r="B15" s="275">
        <v>2008</v>
      </c>
      <c r="C15" s="276"/>
      <c r="D15" s="277">
        <v>3.22</v>
      </c>
      <c r="E15" s="277">
        <v>3.33</v>
      </c>
      <c r="F15" s="278">
        <v>17.8</v>
      </c>
      <c r="G15" s="278">
        <v>18.5</v>
      </c>
      <c r="H15" s="278">
        <v>17.8</v>
      </c>
      <c r="I15" s="279"/>
      <c r="J15" s="279"/>
      <c r="K15" s="280"/>
      <c r="L15" s="280"/>
      <c r="M15" s="280"/>
    </row>
    <row r="16" spans="2:13" ht="14.25" customHeight="1">
      <c r="B16" s="233">
        <v>2009</v>
      </c>
      <c r="C16" s="276"/>
      <c r="D16" s="234">
        <v>3.23</v>
      </c>
      <c r="E16" s="234">
        <v>3.35</v>
      </c>
      <c r="F16" s="235">
        <v>17.899999999999999</v>
      </c>
      <c r="G16" s="235">
        <v>18.600000000000001</v>
      </c>
      <c r="H16" s="235">
        <v>18</v>
      </c>
      <c r="I16" s="279"/>
      <c r="J16" s="279"/>
      <c r="K16" s="280"/>
      <c r="L16" s="280"/>
      <c r="M16" s="280"/>
    </row>
    <row r="17" spans="1:13" ht="14.25" customHeight="1">
      <c r="B17" s="275">
        <v>2010</v>
      </c>
      <c r="C17" s="276"/>
      <c r="D17" s="277">
        <v>3.25</v>
      </c>
      <c r="E17" s="277">
        <v>3.35</v>
      </c>
      <c r="F17" s="278">
        <v>18.2</v>
      </c>
      <c r="G17" s="278">
        <v>18.8</v>
      </c>
      <c r="H17" s="278">
        <v>18.3</v>
      </c>
      <c r="I17" s="279"/>
      <c r="J17" s="279"/>
      <c r="K17" s="280"/>
      <c r="L17" s="280"/>
      <c r="M17" s="280"/>
    </row>
    <row r="18" spans="1:13" ht="14.25" customHeight="1">
      <c r="B18" s="233">
        <v>2011</v>
      </c>
      <c r="C18" s="276"/>
      <c r="D18" s="234">
        <v>3.23</v>
      </c>
      <c r="E18" s="234">
        <v>3.35</v>
      </c>
      <c r="F18" s="235">
        <v>18.5</v>
      </c>
      <c r="G18" s="235">
        <v>19.2</v>
      </c>
      <c r="H18" s="235">
        <v>18.399999999999999</v>
      </c>
      <c r="I18" s="279"/>
      <c r="J18" s="279"/>
      <c r="K18" s="280"/>
      <c r="L18" s="280"/>
      <c r="M18" s="280"/>
    </row>
    <row r="19" spans="1:13" ht="14.25" customHeight="1">
      <c r="B19" s="275">
        <v>2012</v>
      </c>
      <c r="C19" s="276"/>
      <c r="D19" s="277">
        <v>3.24</v>
      </c>
      <c r="E19" s="277">
        <v>3.36</v>
      </c>
      <c r="F19" s="278">
        <v>18.7</v>
      </c>
      <c r="G19" s="278">
        <v>19.3</v>
      </c>
      <c r="H19" s="278">
        <v>18.5</v>
      </c>
      <c r="I19" s="279"/>
      <c r="J19" s="279"/>
      <c r="K19" s="280"/>
      <c r="L19" s="280"/>
      <c r="M19" s="280"/>
    </row>
    <row r="20" spans="1:13" ht="14.25" customHeight="1">
      <c r="B20" s="233">
        <v>2013</v>
      </c>
      <c r="C20" s="276"/>
      <c r="D20" s="234">
        <v>3.25</v>
      </c>
      <c r="E20" s="234">
        <v>3.36</v>
      </c>
      <c r="F20" s="235">
        <v>18.8</v>
      </c>
      <c r="G20" s="235">
        <v>19.3</v>
      </c>
      <c r="H20" s="235">
        <v>18.600000000000001</v>
      </c>
      <c r="I20" s="279"/>
      <c r="J20" s="279"/>
      <c r="K20" s="280"/>
      <c r="L20" s="280"/>
      <c r="M20" s="280"/>
    </row>
    <row r="21" spans="1:13" ht="14.25" customHeight="1">
      <c r="B21" s="275">
        <v>2014</v>
      </c>
      <c r="C21" s="276"/>
      <c r="D21" s="277">
        <v>3.26</v>
      </c>
      <c r="E21" s="277">
        <v>3.38</v>
      </c>
      <c r="F21" s="278">
        <v>18.899999999999999</v>
      </c>
      <c r="G21" s="278">
        <v>19.3</v>
      </c>
      <c r="H21" s="278">
        <v>18.7</v>
      </c>
      <c r="I21" s="279"/>
      <c r="J21" s="279"/>
      <c r="K21" s="280"/>
      <c r="L21" s="280"/>
      <c r="M21" s="280"/>
    </row>
    <row r="22" spans="1:13" ht="14.25" customHeight="1">
      <c r="B22" s="233">
        <v>2015</v>
      </c>
      <c r="C22" s="276"/>
      <c r="D22" s="234">
        <v>3.26</v>
      </c>
      <c r="E22" s="234">
        <v>3.38</v>
      </c>
      <c r="F22" s="235">
        <v>19.2</v>
      </c>
      <c r="G22" s="235">
        <v>19.399999999999999</v>
      </c>
      <c r="H22" s="235">
        <v>18.899999999999999</v>
      </c>
      <c r="I22" s="279"/>
      <c r="J22" s="279"/>
      <c r="K22" s="280"/>
      <c r="L22" s="280"/>
      <c r="M22" s="280"/>
    </row>
    <row r="23" spans="1:13" ht="14.25" customHeight="1">
      <c r="B23" s="275">
        <v>2016</v>
      </c>
      <c r="C23" s="276"/>
      <c r="D23" s="277">
        <v>3.26</v>
      </c>
      <c r="E23" s="277">
        <v>3.39</v>
      </c>
      <c r="F23" s="278">
        <v>19.2</v>
      </c>
      <c r="G23" s="278">
        <v>19.600000000000001</v>
      </c>
      <c r="H23" s="278">
        <v>18.899999999999999</v>
      </c>
      <c r="I23" s="279"/>
      <c r="J23" s="279"/>
      <c r="K23" s="280"/>
      <c r="L23" s="280"/>
      <c r="M23" s="280"/>
    </row>
    <row r="24" spans="1:13" ht="14.25" customHeight="1">
      <c r="B24" s="233">
        <v>2017</v>
      </c>
      <c r="C24" s="185"/>
      <c r="D24" s="234">
        <v>3.27</v>
      </c>
      <c r="E24" s="234">
        <v>3.4</v>
      </c>
      <c r="F24" s="235">
        <v>19.3</v>
      </c>
      <c r="G24" s="235">
        <v>19.3</v>
      </c>
      <c r="H24" s="235">
        <v>19</v>
      </c>
      <c r="I24" s="279"/>
      <c r="J24" s="279"/>
      <c r="K24" s="280"/>
      <c r="L24" s="280"/>
      <c r="M24" s="280"/>
    </row>
    <row r="25" spans="1:13" ht="14.25" customHeight="1">
      <c r="B25" s="275">
        <v>2018</v>
      </c>
      <c r="C25" s="276"/>
      <c r="D25" s="277">
        <v>3.27</v>
      </c>
      <c r="E25" s="277">
        <v>3.4</v>
      </c>
      <c r="F25" s="278">
        <v>19.5</v>
      </c>
      <c r="G25" s="278">
        <v>19.399999999999999</v>
      </c>
      <c r="H25" s="278">
        <v>19.3</v>
      </c>
      <c r="I25" s="279"/>
      <c r="J25" s="279"/>
      <c r="K25" s="280"/>
      <c r="L25" s="280"/>
      <c r="M25" s="280"/>
    </row>
    <row r="26" spans="1:13" ht="14.25" customHeight="1">
      <c r="B26" s="233">
        <v>2019</v>
      </c>
      <c r="C26" s="185"/>
      <c r="D26" s="234">
        <v>3.3</v>
      </c>
      <c r="E26" s="234">
        <v>3.42</v>
      </c>
      <c r="F26" s="235">
        <v>19.600000000000001</v>
      </c>
      <c r="G26" s="235">
        <v>19.7</v>
      </c>
      <c r="H26" s="235">
        <v>19.3</v>
      </c>
      <c r="I26" s="279"/>
      <c r="J26" s="279"/>
      <c r="K26" s="280"/>
      <c r="L26" s="280"/>
      <c r="M26" s="280"/>
    </row>
    <row r="27" spans="1:13" ht="15" customHeight="1">
      <c r="A27" s="281"/>
      <c r="B27" s="275">
        <v>2020</v>
      </c>
      <c r="C27" s="277"/>
      <c r="D27" s="277">
        <v>3.32</v>
      </c>
      <c r="E27" s="277">
        <v>3.44</v>
      </c>
      <c r="F27" s="278">
        <v>19.7</v>
      </c>
      <c r="G27" s="278">
        <v>19.7</v>
      </c>
      <c r="H27" s="278">
        <v>19.3</v>
      </c>
      <c r="I27" s="279"/>
      <c r="J27" s="279"/>
      <c r="K27" s="280"/>
      <c r="L27" s="280"/>
      <c r="M27" s="280"/>
    </row>
    <row r="28" spans="1:13" ht="14.25" customHeight="1">
      <c r="B28" s="233">
        <v>2021</v>
      </c>
      <c r="C28" s="185"/>
      <c r="D28" s="234">
        <v>3.33</v>
      </c>
      <c r="E28" s="234">
        <v>3.45</v>
      </c>
      <c r="F28" s="235">
        <v>19.600000000000001</v>
      </c>
      <c r="G28" s="235">
        <v>19.7</v>
      </c>
      <c r="H28" s="235">
        <v>19.100000000000001</v>
      </c>
      <c r="I28" s="279"/>
      <c r="J28" s="279"/>
      <c r="K28" s="280"/>
      <c r="L28" s="280"/>
      <c r="M28" s="280"/>
    </row>
    <row r="29" spans="1:13" ht="14.25" customHeight="1">
      <c r="B29" s="334">
        <v>2022</v>
      </c>
      <c r="C29" s="335"/>
      <c r="D29" s="336">
        <v>3.38</v>
      </c>
      <c r="E29" s="336">
        <v>3.49</v>
      </c>
      <c r="F29" s="337">
        <v>19.600000000000001</v>
      </c>
      <c r="G29" s="337">
        <v>19.7</v>
      </c>
      <c r="H29" s="337">
        <v>19.2</v>
      </c>
      <c r="I29" s="279"/>
      <c r="J29" s="279"/>
      <c r="K29" s="280"/>
      <c r="L29" s="280"/>
      <c r="M29" s="280"/>
    </row>
    <row r="30" spans="1:13" ht="14.25" customHeight="1">
      <c r="B30" s="233">
        <v>2023</v>
      </c>
      <c r="C30" s="335"/>
      <c r="D30" s="234">
        <v>3.41</v>
      </c>
      <c r="E30" s="234">
        <v>3.52</v>
      </c>
      <c r="F30" s="235">
        <v>19.7</v>
      </c>
      <c r="G30" s="235">
        <v>19.399999999999999</v>
      </c>
      <c r="H30" s="235">
        <v>19.2</v>
      </c>
      <c r="I30" s="279"/>
      <c r="J30" s="279"/>
      <c r="K30" s="280"/>
      <c r="L30" s="280"/>
      <c r="M30" s="280"/>
    </row>
    <row r="31" spans="1:13" ht="14.25" customHeight="1">
      <c r="B31" s="334">
        <v>2024</v>
      </c>
      <c r="C31" s="335"/>
      <c r="D31" s="336">
        <v>3.42</v>
      </c>
      <c r="E31" s="336">
        <v>3.53</v>
      </c>
      <c r="F31" s="337">
        <v>19.7</v>
      </c>
      <c r="G31" s="337">
        <v>19.3</v>
      </c>
      <c r="H31" s="337">
        <v>19.3</v>
      </c>
      <c r="I31" s="279"/>
      <c r="J31" s="279"/>
      <c r="K31" s="280"/>
      <c r="L31" s="280"/>
      <c r="M31" s="280"/>
    </row>
    <row r="32" spans="1:13" ht="14.25" customHeight="1">
      <c r="B32" s="233">
        <v>2025</v>
      </c>
      <c r="C32" s="335"/>
      <c r="D32" s="234">
        <v>3.42</v>
      </c>
      <c r="E32" s="234">
        <v>3.53</v>
      </c>
      <c r="F32" s="235">
        <v>19.600000000000001</v>
      </c>
      <c r="G32" s="235">
        <v>19.399999999999999</v>
      </c>
      <c r="H32" s="235">
        <v>19.399999999999999</v>
      </c>
      <c r="I32" s="279"/>
      <c r="J32" s="279"/>
      <c r="K32" s="280"/>
      <c r="L32" s="280"/>
      <c r="M32" s="280"/>
    </row>
    <row r="33" spans="2:13" ht="14.25" customHeight="1">
      <c r="B33" s="185"/>
      <c r="C33" s="185"/>
      <c r="D33" s="185"/>
      <c r="E33" s="185"/>
      <c r="F33" s="185"/>
      <c r="G33" s="185"/>
      <c r="H33" s="185"/>
    </row>
    <row r="34" spans="2:13" ht="45.75" customHeight="1" thickBot="1">
      <c r="B34" s="238"/>
      <c r="C34" s="185"/>
      <c r="D34" s="206" t="s">
        <v>251</v>
      </c>
      <c r="E34" s="206" t="s">
        <v>252</v>
      </c>
      <c r="F34" s="206" t="s">
        <v>253</v>
      </c>
      <c r="G34" s="206" t="s">
        <v>254</v>
      </c>
      <c r="H34" s="206" t="s">
        <v>255</v>
      </c>
    </row>
    <row r="35" spans="2:13" ht="15" customHeight="1">
      <c r="B35" s="282" t="s">
        <v>13</v>
      </c>
      <c r="C35" s="282"/>
      <c r="D35" s="185"/>
      <c r="E35" s="185"/>
      <c r="F35" s="185"/>
      <c r="G35" s="185"/>
      <c r="H35" s="185"/>
    </row>
    <row r="36" spans="2:13" ht="14.25" customHeight="1">
      <c r="B36" s="275">
        <v>2000</v>
      </c>
      <c r="C36" s="276"/>
      <c r="D36" s="277">
        <v>3.25</v>
      </c>
      <c r="E36" s="277">
        <v>3.35</v>
      </c>
      <c r="F36" s="278">
        <v>18.5</v>
      </c>
      <c r="G36" s="278">
        <v>17.7</v>
      </c>
      <c r="H36" s="278">
        <v>18.3</v>
      </c>
      <c r="I36" s="279"/>
      <c r="J36" s="279"/>
      <c r="K36" s="280"/>
      <c r="L36" s="280"/>
      <c r="M36" s="280"/>
    </row>
    <row r="37" spans="2:13" ht="14.25" customHeight="1">
      <c r="B37" s="233">
        <v>2001</v>
      </c>
      <c r="C37" s="276"/>
      <c r="D37" s="234">
        <v>3.32</v>
      </c>
      <c r="E37" s="234">
        <v>3.41</v>
      </c>
      <c r="F37" s="235">
        <v>18.8</v>
      </c>
      <c r="G37" s="235">
        <v>18.100000000000001</v>
      </c>
      <c r="H37" s="235">
        <v>18.5</v>
      </c>
      <c r="I37" s="279"/>
      <c r="J37" s="279"/>
      <c r="K37" s="280"/>
      <c r="L37" s="280"/>
      <c r="M37" s="280"/>
    </row>
    <row r="38" spans="2:13" ht="14.25" customHeight="1">
      <c r="B38" s="275">
        <v>2002</v>
      </c>
      <c r="C38" s="276"/>
      <c r="D38" s="277">
        <v>3.32</v>
      </c>
      <c r="E38" s="277">
        <v>3.42</v>
      </c>
      <c r="F38" s="278">
        <v>18.8</v>
      </c>
      <c r="G38" s="278">
        <v>18.100000000000001</v>
      </c>
      <c r="H38" s="278">
        <v>18.5</v>
      </c>
      <c r="I38" s="279"/>
      <c r="J38" s="279"/>
      <c r="K38" s="280"/>
      <c r="L38" s="280"/>
      <c r="M38" s="280"/>
    </row>
    <row r="39" spans="2:13" ht="14.25" customHeight="1">
      <c r="B39" s="233">
        <v>2003</v>
      </c>
      <c r="C39" s="276"/>
      <c r="D39" s="234">
        <v>3.32</v>
      </c>
      <c r="E39" s="234">
        <v>3.42</v>
      </c>
      <c r="F39" s="235">
        <v>18.5</v>
      </c>
      <c r="G39" s="235">
        <v>17.5</v>
      </c>
      <c r="H39" s="235">
        <v>18.3</v>
      </c>
      <c r="I39" s="279"/>
      <c r="J39" s="279"/>
      <c r="K39" s="280"/>
      <c r="L39" s="280"/>
      <c r="M39" s="280"/>
    </row>
    <row r="40" spans="2:13" ht="14.25" customHeight="1">
      <c r="B40" s="275">
        <v>2004</v>
      </c>
      <c r="C40" s="276"/>
      <c r="D40" s="277">
        <v>3.35</v>
      </c>
      <c r="E40" s="277">
        <v>3.44</v>
      </c>
      <c r="F40" s="278">
        <v>18.7</v>
      </c>
      <c r="G40" s="278">
        <v>17.3</v>
      </c>
      <c r="H40" s="278">
        <v>18.5</v>
      </c>
      <c r="I40" s="279"/>
      <c r="J40" s="279"/>
      <c r="K40" s="280"/>
      <c r="L40" s="280"/>
      <c r="M40" s="280"/>
    </row>
    <row r="41" spans="2:13" ht="14.25" customHeight="1">
      <c r="B41" s="233">
        <v>2005</v>
      </c>
      <c r="C41" s="276"/>
      <c r="D41" s="234">
        <v>3.41</v>
      </c>
      <c r="E41" s="234">
        <v>3.49</v>
      </c>
      <c r="F41" s="235">
        <v>18.7</v>
      </c>
      <c r="G41" s="235">
        <v>17.399999999999999</v>
      </c>
      <c r="H41" s="235">
        <v>18.399999999999999</v>
      </c>
      <c r="I41" s="279"/>
      <c r="J41" s="279"/>
      <c r="K41" s="280"/>
      <c r="L41" s="280"/>
      <c r="M41" s="280"/>
    </row>
    <row r="42" spans="2:13" ht="14.25" customHeight="1">
      <c r="B42" s="275">
        <v>2006</v>
      </c>
      <c r="C42" s="276"/>
      <c r="D42" s="277">
        <v>3.42</v>
      </c>
      <c r="E42" s="277">
        <v>3.5</v>
      </c>
      <c r="F42" s="278">
        <v>19.3</v>
      </c>
      <c r="G42" s="278">
        <v>18.3</v>
      </c>
      <c r="H42" s="278">
        <v>19.2</v>
      </c>
      <c r="I42" s="279"/>
      <c r="J42" s="279"/>
      <c r="K42" s="280"/>
      <c r="L42" s="280"/>
      <c r="M42" s="280"/>
    </row>
    <row r="43" spans="2:13" ht="14.25" customHeight="1">
      <c r="B43" s="233">
        <v>2007</v>
      </c>
      <c r="C43" s="276"/>
      <c r="D43" s="234">
        <v>3.5</v>
      </c>
      <c r="E43" s="234">
        <v>3.5</v>
      </c>
      <c r="F43" s="235">
        <v>19.5</v>
      </c>
      <c r="G43" s="235">
        <v>18.7</v>
      </c>
      <c r="H43" s="235">
        <v>19.5</v>
      </c>
      <c r="I43" s="279"/>
      <c r="J43" s="279"/>
      <c r="K43" s="280"/>
      <c r="L43" s="280"/>
      <c r="M43" s="280"/>
    </row>
    <row r="44" spans="2:13" ht="14.25" customHeight="1">
      <c r="B44" s="275">
        <v>2008</v>
      </c>
      <c r="C44" s="276"/>
      <c r="D44" s="277">
        <v>3.46</v>
      </c>
      <c r="E44" s="277">
        <v>3.52</v>
      </c>
      <c r="F44" s="278">
        <v>18.8</v>
      </c>
      <c r="G44" s="278">
        <v>19.3</v>
      </c>
      <c r="H44" s="278">
        <v>18.899999999999999</v>
      </c>
      <c r="I44" s="279"/>
      <c r="J44" s="279"/>
      <c r="K44" s="280"/>
      <c r="L44" s="280"/>
      <c r="M44" s="280"/>
    </row>
    <row r="45" spans="2:13" ht="14.25" customHeight="1">
      <c r="B45" s="233">
        <v>2009</v>
      </c>
      <c r="C45" s="276"/>
      <c r="D45" s="234">
        <v>3.47</v>
      </c>
      <c r="E45" s="234">
        <v>3.56</v>
      </c>
      <c r="F45" s="235">
        <v>19</v>
      </c>
      <c r="G45" s="235">
        <v>19.3</v>
      </c>
      <c r="H45" s="235">
        <v>19.2</v>
      </c>
      <c r="I45" s="279"/>
      <c r="J45" s="279"/>
      <c r="K45" s="280"/>
      <c r="L45" s="280"/>
      <c r="M45" s="280"/>
    </row>
    <row r="46" spans="2:13" ht="14.25" customHeight="1">
      <c r="B46" s="275">
        <v>2010</v>
      </c>
      <c r="C46" s="276"/>
      <c r="D46" s="277">
        <v>3.47</v>
      </c>
      <c r="E46" s="277">
        <v>3.53</v>
      </c>
      <c r="F46" s="278">
        <v>19.3</v>
      </c>
      <c r="G46" s="278">
        <v>19.600000000000001</v>
      </c>
      <c r="H46" s="278">
        <v>19.5</v>
      </c>
      <c r="I46" s="279"/>
      <c r="J46" s="279"/>
      <c r="K46" s="280"/>
      <c r="L46" s="280"/>
      <c r="M46" s="280"/>
    </row>
    <row r="47" spans="2:13" ht="14.25" customHeight="1">
      <c r="B47" s="233">
        <v>2011</v>
      </c>
      <c r="C47" s="276"/>
      <c r="D47" s="234">
        <v>3.46</v>
      </c>
      <c r="E47" s="234">
        <v>3.54</v>
      </c>
      <c r="F47" s="235">
        <v>19.600000000000001</v>
      </c>
      <c r="G47" s="235">
        <v>20</v>
      </c>
      <c r="H47" s="235">
        <v>19.600000000000001</v>
      </c>
      <c r="I47" s="279"/>
      <c r="J47" s="279"/>
      <c r="K47" s="280"/>
      <c r="L47" s="280"/>
      <c r="M47" s="280"/>
    </row>
    <row r="48" spans="2:13" ht="14.25" customHeight="1">
      <c r="B48" s="275">
        <v>2012</v>
      </c>
      <c r="C48" s="276"/>
      <c r="D48" s="277">
        <v>3.47</v>
      </c>
      <c r="E48" s="277">
        <v>3.55</v>
      </c>
      <c r="F48" s="278">
        <v>19.899999999999999</v>
      </c>
      <c r="G48" s="278">
        <v>20.100000000000001</v>
      </c>
      <c r="H48" s="278">
        <v>19.8</v>
      </c>
      <c r="I48" s="279"/>
      <c r="J48" s="279"/>
      <c r="K48" s="280"/>
      <c r="L48" s="280"/>
      <c r="M48" s="280"/>
    </row>
    <row r="49" spans="2:13" ht="14.25" customHeight="1">
      <c r="B49" s="233">
        <v>2013</v>
      </c>
      <c r="C49" s="276"/>
      <c r="D49" s="234">
        <v>3.46</v>
      </c>
      <c r="E49" s="234">
        <v>3.54</v>
      </c>
      <c r="F49" s="235">
        <v>19.899999999999999</v>
      </c>
      <c r="G49" s="235">
        <v>20</v>
      </c>
      <c r="H49" s="235">
        <v>19.8</v>
      </c>
      <c r="I49" s="279"/>
      <c r="J49" s="279"/>
      <c r="K49" s="280"/>
      <c r="L49" s="280"/>
      <c r="M49" s="280"/>
    </row>
    <row r="50" spans="2:13" ht="14.25" customHeight="1">
      <c r="B50" s="275">
        <v>2014</v>
      </c>
      <c r="C50" s="276"/>
      <c r="D50" s="277">
        <v>3.47</v>
      </c>
      <c r="E50" s="277">
        <v>3.55</v>
      </c>
      <c r="F50" s="278">
        <v>20</v>
      </c>
      <c r="G50" s="278">
        <v>20</v>
      </c>
      <c r="H50" s="278">
        <v>19.899999999999999</v>
      </c>
      <c r="I50" s="279"/>
      <c r="J50" s="279"/>
      <c r="K50" s="280"/>
      <c r="L50" s="280"/>
      <c r="M50" s="280"/>
    </row>
    <row r="51" spans="2:13" ht="14.25" customHeight="1">
      <c r="B51" s="233">
        <v>2015</v>
      </c>
      <c r="C51" s="276"/>
      <c r="D51" s="234">
        <v>3.45</v>
      </c>
      <c r="E51" s="234">
        <v>3.55</v>
      </c>
      <c r="F51" s="235">
        <v>20.2</v>
      </c>
      <c r="G51" s="235">
        <v>20.2</v>
      </c>
      <c r="H51" s="235">
        <v>20.100000000000001</v>
      </c>
      <c r="I51" s="279"/>
      <c r="J51" s="279"/>
      <c r="K51" s="280"/>
      <c r="L51" s="280"/>
      <c r="M51" s="280"/>
    </row>
    <row r="52" spans="2:13" ht="14.25" customHeight="1">
      <c r="B52" s="275">
        <v>2016</v>
      </c>
      <c r="C52" s="276"/>
      <c r="D52" s="277">
        <v>3.46</v>
      </c>
      <c r="E52" s="277">
        <v>3.55</v>
      </c>
      <c r="F52" s="278">
        <v>20.3</v>
      </c>
      <c r="G52" s="278">
        <v>20.399999999999999</v>
      </c>
      <c r="H52" s="278">
        <v>20.100000000000001</v>
      </c>
      <c r="I52" s="279"/>
      <c r="J52" s="279"/>
      <c r="K52" s="280"/>
      <c r="L52" s="280"/>
      <c r="M52" s="280"/>
    </row>
    <row r="53" spans="2:13" ht="14.25" customHeight="1">
      <c r="B53" s="233">
        <v>2017</v>
      </c>
      <c r="C53" s="276"/>
      <c r="D53" s="234">
        <v>3.47</v>
      </c>
      <c r="E53" s="234">
        <v>3.56</v>
      </c>
      <c r="F53" s="235">
        <v>20.399999999999999</v>
      </c>
      <c r="G53" s="235">
        <v>20.100000000000001</v>
      </c>
      <c r="H53" s="235">
        <v>20.2</v>
      </c>
      <c r="I53" s="279"/>
      <c r="J53" s="279"/>
      <c r="K53" s="280"/>
      <c r="L53" s="280"/>
      <c r="M53" s="280"/>
    </row>
    <row r="54" spans="2:13" ht="14.25" customHeight="1">
      <c r="B54" s="275">
        <v>2018</v>
      </c>
      <c r="C54" s="276"/>
      <c r="D54" s="277">
        <v>3.45</v>
      </c>
      <c r="E54" s="277">
        <v>3.55</v>
      </c>
      <c r="F54" s="278">
        <v>20.5</v>
      </c>
      <c r="G54" s="278">
        <v>20.100000000000001</v>
      </c>
      <c r="H54" s="278">
        <v>20.399999999999999</v>
      </c>
      <c r="I54" s="279"/>
      <c r="J54" s="279"/>
      <c r="K54" s="280"/>
      <c r="L54" s="280"/>
      <c r="M54" s="280"/>
    </row>
    <row r="55" spans="2:13" ht="14.25" customHeight="1">
      <c r="B55" s="233">
        <v>2019</v>
      </c>
      <c r="C55" s="276"/>
      <c r="D55" s="234">
        <v>3.48</v>
      </c>
      <c r="E55" s="234">
        <v>3.57</v>
      </c>
      <c r="F55" s="235">
        <v>20.7</v>
      </c>
      <c r="G55" s="235">
        <v>20.5</v>
      </c>
      <c r="H55" s="235">
        <v>20.399999999999999</v>
      </c>
      <c r="I55" s="279"/>
      <c r="J55" s="279"/>
      <c r="K55" s="280"/>
      <c r="L55" s="280"/>
      <c r="M55" s="280"/>
    </row>
    <row r="56" spans="2:13" ht="14.25" customHeight="1">
      <c r="B56" s="275">
        <v>2020</v>
      </c>
      <c r="C56" s="185"/>
      <c r="D56" s="277">
        <v>3.49</v>
      </c>
      <c r="E56" s="277">
        <v>3.58</v>
      </c>
      <c r="F56" s="278">
        <v>20.8</v>
      </c>
      <c r="G56" s="278">
        <v>20.5</v>
      </c>
      <c r="H56" s="278">
        <v>20.399999999999999</v>
      </c>
    </row>
    <row r="57" spans="2:13" ht="14.25" customHeight="1">
      <c r="B57" s="233">
        <v>2021</v>
      </c>
      <c r="C57" s="185"/>
      <c r="D57" s="234">
        <v>3.51</v>
      </c>
      <c r="E57" s="234">
        <v>3.59</v>
      </c>
      <c r="F57" s="235">
        <v>20.7</v>
      </c>
      <c r="G57" s="235">
        <v>20.6</v>
      </c>
      <c r="H57" s="235">
        <v>20.399999999999999</v>
      </c>
      <c r="I57" s="279"/>
      <c r="J57" s="279"/>
      <c r="K57" s="280"/>
      <c r="L57" s="280"/>
      <c r="M57" s="280"/>
    </row>
    <row r="58" spans="2:13" ht="14.25" customHeight="1">
      <c r="B58" s="334">
        <v>2022</v>
      </c>
      <c r="C58" s="335"/>
      <c r="D58" s="336">
        <v>3.54</v>
      </c>
      <c r="E58" s="336">
        <v>3.61</v>
      </c>
      <c r="F58" s="337">
        <v>20.8</v>
      </c>
      <c r="G58" s="337">
        <v>20.6</v>
      </c>
      <c r="H58" s="337">
        <v>20.5</v>
      </c>
      <c r="I58" s="279"/>
      <c r="J58" s="279"/>
      <c r="K58" s="280"/>
      <c r="L58" s="280"/>
      <c r="M58" s="280"/>
    </row>
    <row r="59" spans="2:13" ht="14.25" customHeight="1">
      <c r="B59" s="233">
        <v>2023</v>
      </c>
      <c r="C59" s="335"/>
      <c r="D59" s="234">
        <v>3.57</v>
      </c>
      <c r="E59" s="234">
        <v>3.65</v>
      </c>
      <c r="F59" s="235">
        <v>20.8</v>
      </c>
      <c r="G59" s="235">
        <v>20.2</v>
      </c>
      <c r="H59" s="235">
        <v>20.399999999999999</v>
      </c>
      <c r="I59" s="279"/>
      <c r="J59" s="279"/>
      <c r="K59" s="280"/>
      <c r="L59" s="280"/>
      <c r="M59" s="280"/>
    </row>
    <row r="60" spans="2:13" s="287" customFormat="1" ht="14.25" customHeight="1">
      <c r="B60" s="334">
        <v>2024</v>
      </c>
      <c r="C60" s="335"/>
      <c r="D60" s="336">
        <v>3.59</v>
      </c>
      <c r="E60" s="336">
        <v>3.67</v>
      </c>
      <c r="F60" s="337">
        <v>21</v>
      </c>
      <c r="G60" s="337">
        <v>20.2</v>
      </c>
      <c r="H60" s="337">
        <v>20.7</v>
      </c>
      <c r="I60" s="285"/>
      <c r="J60" s="285"/>
      <c r="K60" s="286"/>
      <c r="L60" s="286"/>
      <c r="M60" s="286"/>
    </row>
    <row r="61" spans="2:13" ht="15" customHeight="1">
      <c r="B61" s="233">
        <v>2025</v>
      </c>
      <c r="C61" s="335"/>
      <c r="D61" s="234">
        <v>3.6</v>
      </c>
      <c r="E61" s="234">
        <v>3.68</v>
      </c>
      <c r="F61" s="235">
        <v>20.9</v>
      </c>
      <c r="G61" s="235">
        <v>20.3</v>
      </c>
      <c r="H61" s="235">
        <v>20.8</v>
      </c>
    </row>
    <row r="62" spans="2:13" ht="15" customHeight="1">
      <c r="B62" s="334"/>
      <c r="C62" s="335"/>
      <c r="D62" s="336"/>
      <c r="E62" s="336"/>
      <c r="F62" s="337"/>
      <c r="G62" s="337"/>
      <c r="H62" s="337"/>
    </row>
    <row r="63" spans="2:13" ht="48" customHeight="1" thickBot="1">
      <c r="B63" s="238"/>
      <c r="C63" s="185"/>
      <c r="D63" s="206" t="s">
        <v>251</v>
      </c>
      <c r="E63" s="206" t="s">
        <v>252</v>
      </c>
      <c r="F63" s="206" t="s">
        <v>253</v>
      </c>
      <c r="G63" s="206" t="s">
        <v>254</v>
      </c>
      <c r="H63" s="206" t="s">
        <v>255</v>
      </c>
    </row>
    <row r="64" spans="2:13" ht="15" customHeight="1">
      <c r="B64" s="283" t="s">
        <v>256</v>
      </c>
      <c r="C64" s="282"/>
      <c r="D64" s="185"/>
      <c r="E64" s="185"/>
      <c r="F64" s="185"/>
      <c r="G64" s="185"/>
      <c r="H64" s="185"/>
    </row>
    <row r="65" spans="2:13" ht="14.25" customHeight="1">
      <c r="B65" s="276">
        <v>2000</v>
      </c>
      <c r="C65" s="276"/>
      <c r="D65" s="277">
        <v>3.08</v>
      </c>
      <c r="E65" s="277">
        <v>3.2</v>
      </c>
      <c r="F65" s="278">
        <v>17.8</v>
      </c>
      <c r="G65" s="278">
        <v>17.100000000000001</v>
      </c>
      <c r="H65" s="278">
        <v>17.5</v>
      </c>
      <c r="I65" s="279"/>
      <c r="J65" s="279"/>
      <c r="K65" s="280"/>
      <c r="L65" s="280"/>
      <c r="M65" s="280"/>
    </row>
    <row r="66" spans="2:13" ht="14.25" customHeight="1">
      <c r="B66" s="236">
        <v>2001</v>
      </c>
      <c r="C66" s="276"/>
      <c r="D66" s="234">
        <v>3.07</v>
      </c>
      <c r="E66" s="234">
        <v>3.18</v>
      </c>
      <c r="F66" s="235">
        <v>18</v>
      </c>
      <c r="G66" s="235">
        <v>17.600000000000001</v>
      </c>
      <c r="H66" s="235">
        <v>17.8</v>
      </c>
      <c r="I66" s="279"/>
      <c r="J66" s="279"/>
      <c r="K66" s="280"/>
      <c r="L66" s="280"/>
      <c r="M66" s="280"/>
    </row>
    <row r="67" spans="2:13" ht="14.25" customHeight="1">
      <c r="B67" s="276">
        <v>2002</v>
      </c>
      <c r="C67" s="276"/>
      <c r="D67" s="277">
        <v>3.07</v>
      </c>
      <c r="E67" s="277">
        <v>3.19</v>
      </c>
      <c r="F67" s="278">
        <v>18</v>
      </c>
      <c r="G67" s="278">
        <v>17.7</v>
      </c>
      <c r="H67" s="278">
        <v>17.8</v>
      </c>
      <c r="I67" s="279"/>
      <c r="J67" s="279"/>
      <c r="K67" s="280"/>
      <c r="L67" s="280"/>
      <c r="M67" s="280"/>
    </row>
    <row r="68" spans="2:13" ht="14.25" customHeight="1">
      <c r="B68" s="236">
        <v>2003</v>
      </c>
      <c r="C68" s="276"/>
      <c r="D68" s="234">
        <v>3.07</v>
      </c>
      <c r="E68" s="234">
        <v>3.2</v>
      </c>
      <c r="F68" s="235">
        <v>17.8</v>
      </c>
      <c r="G68" s="235">
        <v>17.3</v>
      </c>
      <c r="H68" s="235">
        <v>17.600000000000001</v>
      </c>
      <c r="I68" s="279"/>
      <c r="J68" s="279"/>
      <c r="K68" s="280"/>
      <c r="L68" s="280"/>
      <c r="M68" s="280"/>
    </row>
    <row r="69" spans="2:13" ht="14.25" customHeight="1">
      <c r="B69" s="276">
        <v>2004</v>
      </c>
      <c r="C69" s="276"/>
      <c r="D69" s="277">
        <v>3.13</v>
      </c>
      <c r="E69" s="277">
        <v>3.25</v>
      </c>
      <c r="F69" s="278">
        <v>17.600000000000001</v>
      </c>
      <c r="G69" s="278">
        <v>16.7</v>
      </c>
      <c r="H69" s="278">
        <v>17.399999999999999</v>
      </c>
      <c r="I69" s="279"/>
      <c r="J69" s="279"/>
      <c r="K69" s="280"/>
      <c r="L69" s="280"/>
      <c r="M69" s="280"/>
    </row>
    <row r="70" spans="2:13" ht="14.25" customHeight="1">
      <c r="B70" s="236">
        <v>2005</v>
      </c>
      <c r="C70" s="276"/>
      <c r="D70" s="234">
        <v>3.12</v>
      </c>
      <c r="E70" s="234">
        <v>3.24</v>
      </c>
      <c r="F70" s="235">
        <v>17.7</v>
      </c>
      <c r="G70" s="235">
        <v>16.7</v>
      </c>
      <c r="H70" s="235">
        <v>17.399999999999999</v>
      </c>
      <c r="I70" s="279"/>
      <c r="J70" s="279"/>
      <c r="K70" s="280"/>
      <c r="L70" s="280"/>
      <c r="M70" s="280"/>
    </row>
    <row r="71" spans="2:13" ht="14.25" customHeight="1">
      <c r="B71" s="276">
        <v>2006</v>
      </c>
      <c r="C71" s="276"/>
      <c r="D71" s="277">
        <v>3.16</v>
      </c>
      <c r="E71" s="277">
        <v>3.28</v>
      </c>
      <c r="F71" s="278">
        <v>18</v>
      </c>
      <c r="G71" s="278">
        <v>17.600000000000001</v>
      </c>
      <c r="H71" s="278">
        <v>17.8</v>
      </c>
      <c r="I71" s="279"/>
      <c r="J71" s="279"/>
      <c r="K71" s="280"/>
      <c r="L71" s="280"/>
      <c r="M71" s="280"/>
    </row>
    <row r="72" spans="2:13" ht="14.25" customHeight="1">
      <c r="B72" s="236">
        <v>2007</v>
      </c>
      <c r="C72" s="276"/>
      <c r="D72" s="234">
        <v>3.2</v>
      </c>
      <c r="E72" s="234">
        <v>3.3</v>
      </c>
      <c r="F72" s="235">
        <v>18.2</v>
      </c>
      <c r="G72" s="235">
        <v>17.899999999999999</v>
      </c>
      <c r="H72" s="235">
        <v>18.100000000000001</v>
      </c>
      <c r="I72" s="279"/>
      <c r="J72" s="279"/>
      <c r="K72" s="280"/>
      <c r="L72" s="280"/>
      <c r="M72" s="280"/>
    </row>
    <row r="73" spans="2:13" ht="14.25" customHeight="1">
      <c r="B73" s="276">
        <v>2008</v>
      </c>
      <c r="C73" s="276"/>
      <c r="D73" s="277">
        <v>3.22</v>
      </c>
      <c r="E73" s="277">
        <v>3.33</v>
      </c>
      <c r="F73" s="278">
        <v>17.8</v>
      </c>
      <c r="G73" s="278">
        <v>18.5</v>
      </c>
      <c r="H73" s="278">
        <v>17.8</v>
      </c>
      <c r="I73" s="279"/>
      <c r="J73" s="279"/>
      <c r="K73" s="280"/>
      <c r="L73" s="280"/>
      <c r="M73" s="280"/>
    </row>
    <row r="74" spans="2:13" ht="14.25" customHeight="1">
      <c r="B74" s="236">
        <v>2009</v>
      </c>
      <c r="C74" s="276"/>
      <c r="D74" s="234">
        <v>3.23</v>
      </c>
      <c r="E74" s="234">
        <v>3.35</v>
      </c>
      <c r="F74" s="235">
        <v>17.899999999999999</v>
      </c>
      <c r="G74" s="235">
        <v>18.600000000000001</v>
      </c>
      <c r="H74" s="235">
        <v>18</v>
      </c>
      <c r="I74" s="279"/>
      <c r="J74" s="279"/>
      <c r="K74" s="280"/>
      <c r="L74" s="280"/>
      <c r="M74" s="280"/>
    </row>
    <row r="75" spans="2:13" ht="14.25" customHeight="1">
      <c r="B75" s="276">
        <v>2010</v>
      </c>
      <c r="C75" s="276"/>
      <c r="D75" s="277">
        <v>3.47</v>
      </c>
      <c r="E75" s="277">
        <v>3.53</v>
      </c>
      <c r="F75" s="278">
        <v>19.3</v>
      </c>
      <c r="G75" s="278">
        <v>19.600000000000001</v>
      </c>
      <c r="H75" s="278">
        <v>19.5</v>
      </c>
      <c r="I75" s="279"/>
      <c r="J75" s="279"/>
      <c r="K75" s="280"/>
      <c r="L75" s="280"/>
      <c r="M75" s="280"/>
    </row>
    <row r="76" spans="2:13" ht="14.25" customHeight="1">
      <c r="B76" s="236">
        <v>2011</v>
      </c>
      <c r="C76" s="276"/>
      <c r="D76" s="234">
        <v>3.47</v>
      </c>
      <c r="E76" s="234">
        <v>3.55</v>
      </c>
      <c r="F76" s="235">
        <v>19.5</v>
      </c>
      <c r="G76" s="235">
        <v>19.899999999999999</v>
      </c>
      <c r="H76" s="235">
        <v>19.600000000000001</v>
      </c>
      <c r="I76" s="279"/>
      <c r="J76" s="279"/>
      <c r="K76" s="280"/>
      <c r="L76" s="280"/>
      <c r="M76" s="280"/>
    </row>
    <row r="77" spans="2:13" ht="14.25" customHeight="1">
      <c r="B77" s="276">
        <v>2012</v>
      </c>
      <c r="C77" s="276"/>
      <c r="D77" s="277">
        <v>3.48</v>
      </c>
      <c r="E77" s="277">
        <v>3.55</v>
      </c>
      <c r="F77" s="278">
        <v>19.8</v>
      </c>
      <c r="G77" s="278">
        <v>20.100000000000001</v>
      </c>
      <c r="H77" s="278">
        <v>19.7</v>
      </c>
      <c r="I77" s="279"/>
      <c r="J77" s="279"/>
      <c r="K77" s="280"/>
      <c r="L77" s="280"/>
      <c r="M77" s="280"/>
    </row>
    <row r="78" spans="2:13" ht="14.25" customHeight="1">
      <c r="B78" s="236">
        <v>2013</v>
      </c>
      <c r="C78" s="276"/>
      <c r="D78" s="234">
        <v>3.46</v>
      </c>
      <c r="E78" s="234">
        <v>3.54</v>
      </c>
      <c r="F78" s="235">
        <v>19.8</v>
      </c>
      <c r="G78" s="235">
        <v>19.899999999999999</v>
      </c>
      <c r="H78" s="235">
        <v>19.600000000000001</v>
      </c>
      <c r="I78" s="279"/>
      <c r="J78" s="279"/>
      <c r="K78" s="280"/>
      <c r="L78" s="280"/>
      <c r="M78" s="280"/>
    </row>
    <row r="79" spans="2:13" ht="14.25" customHeight="1">
      <c r="B79" s="276">
        <v>2014</v>
      </c>
      <c r="C79" s="276"/>
      <c r="D79" s="277">
        <v>3.49</v>
      </c>
      <c r="E79" s="277">
        <v>3.56</v>
      </c>
      <c r="F79" s="278">
        <v>19.899999999999999</v>
      </c>
      <c r="G79" s="278">
        <v>19.899999999999999</v>
      </c>
      <c r="H79" s="278">
        <v>19.8</v>
      </c>
      <c r="I79" s="279"/>
      <c r="J79" s="279"/>
      <c r="K79" s="280"/>
      <c r="L79" s="280"/>
      <c r="M79" s="280"/>
    </row>
    <row r="80" spans="2:13" ht="14.25" customHeight="1">
      <c r="B80" s="236">
        <v>2015</v>
      </c>
      <c r="C80" s="276"/>
      <c r="D80" s="234">
        <v>3.48</v>
      </c>
      <c r="E80" s="234">
        <v>3.56</v>
      </c>
      <c r="F80" s="235">
        <v>20.100000000000001</v>
      </c>
      <c r="G80" s="235">
        <v>20.100000000000001</v>
      </c>
      <c r="H80" s="235">
        <v>19.899999999999999</v>
      </c>
      <c r="I80" s="279"/>
      <c r="J80" s="279"/>
      <c r="K80" s="280"/>
      <c r="L80" s="280"/>
      <c r="M80" s="280"/>
    </row>
    <row r="81" spans="2:13" ht="14.25" customHeight="1">
      <c r="B81" s="276">
        <v>2016</v>
      </c>
      <c r="C81" s="276"/>
      <c r="D81" s="277">
        <v>3.48</v>
      </c>
      <c r="E81" s="277">
        <v>3.55</v>
      </c>
      <c r="F81" s="278">
        <v>20.2</v>
      </c>
      <c r="G81" s="278">
        <v>20.3</v>
      </c>
      <c r="H81" s="278">
        <v>20</v>
      </c>
      <c r="I81" s="279"/>
      <c r="J81" s="279"/>
      <c r="K81" s="280"/>
      <c r="L81" s="280"/>
      <c r="M81" s="280"/>
    </row>
    <row r="82" spans="2:13" ht="14.25" customHeight="1">
      <c r="B82" s="236">
        <v>2017</v>
      </c>
      <c r="C82" s="276"/>
      <c r="D82" s="234">
        <v>3.5</v>
      </c>
      <c r="E82" s="234">
        <v>3.56</v>
      </c>
      <c r="F82" s="235">
        <v>20.3</v>
      </c>
      <c r="G82" s="235">
        <v>20.100000000000001</v>
      </c>
      <c r="H82" s="235">
        <v>19.8</v>
      </c>
      <c r="I82" s="279"/>
      <c r="J82" s="279"/>
      <c r="K82" s="280"/>
      <c r="L82" s="280"/>
      <c r="M82" s="280"/>
    </row>
    <row r="83" spans="2:13" ht="15" customHeight="1">
      <c r="B83" s="276">
        <v>2018</v>
      </c>
      <c r="C83" s="276"/>
      <c r="D83" s="277">
        <v>3.49</v>
      </c>
      <c r="E83" s="277">
        <v>3.57</v>
      </c>
      <c r="F83" s="278">
        <v>20.5</v>
      </c>
      <c r="G83" s="278">
        <v>20.100000000000001</v>
      </c>
      <c r="H83" s="278">
        <v>20.3</v>
      </c>
      <c r="I83" s="284"/>
      <c r="J83" s="279"/>
      <c r="K83" s="280"/>
      <c r="L83" s="280"/>
      <c r="M83" s="280"/>
    </row>
    <row r="84" spans="2:13" ht="14.25" customHeight="1">
      <c r="B84" s="236">
        <v>2019</v>
      </c>
      <c r="C84" s="276"/>
      <c r="D84" s="234">
        <v>3.51</v>
      </c>
      <c r="E84" s="234">
        <v>3.6</v>
      </c>
      <c r="F84" s="235">
        <v>20.6</v>
      </c>
      <c r="G84" s="235">
        <v>20.399999999999999</v>
      </c>
      <c r="H84" s="235">
        <v>20.399999999999999</v>
      </c>
      <c r="I84" s="279"/>
      <c r="J84" s="279"/>
      <c r="K84" s="280"/>
      <c r="L84" s="280"/>
      <c r="M84" s="280"/>
    </row>
    <row r="85" spans="2:13" s="287" customFormat="1" ht="14.25" customHeight="1">
      <c r="B85" s="237">
        <v>2020</v>
      </c>
      <c r="C85" s="237"/>
      <c r="D85" s="277">
        <v>3.52</v>
      </c>
      <c r="E85" s="277">
        <v>3.59</v>
      </c>
      <c r="F85" s="278">
        <v>20.687878787878791</v>
      </c>
      <c r="G85" s="278">
        <v>20.527272727272731</v>
      </c>
      <c r="H85" s="278">
        <v>20.330769230769231</v>
      </c>
      <c r="I85" s="285"/>
      <c r="J85" s="285"/>
      <c r="K85" s="286"/>
      <c r="L85" s="286"/>
      <c r="M85" s="286"/>
    </row>
    <row r="86" spans="2:13" ht="13.5" customHeight="1">
      <c r="B86" s="236">
        <v>2021</v>
      </c>
      <c r="C86" s="185"/>
      <c r="D86" s="234">
        <v>3.53</v>
      </c>
      <c r="E86" s="234">
        <v>3.6</v>
      </c>
      <c r="F86" s="235">
        <v>20.8</v>
      </c>
      <c r="G86" s="235">
        <v>20.6</v>
      </c>
      <c r="H86" s="235">
        <v>20.399999999999999</v>
      </c>
      <c r="I86" s="279"/>
      <c r="J86" s="279"/>
      <c r="K86" s="280"/>
      <c r="L86" s="280"/>
      <c r="M86" s="280"/>
    </row>
    <row r="87" spans="2:13" ht="13.5" customHeight="1">
      <c r="B87" s="237">
        <v>2022</v>
      </c>
      <c r="C87" s="335"/>
      <c r="D87" s="336">
        <v>3.54</v>
      </c>
      <c r="E87" s="336">
        <v>3.62</v>
      </c>
      <c r="F87" s="337">
        <v>20.7</v>
      </c>
      <c r="G87" s="337">
        <v>20.5</v>
      </c>
      <c r="H87" s="337">
        <v>20.399999999999999</v>
      </c>
      <c r="I87" s="279"/>
      <c r="J87" s="279"/>
      <c r="K87" s="280"/>
      <c r="L87" s="280"/>
      <c r="M87" s="280"/>
    </row>
    <row r="88" spans="2:13" ht="13.5" customHeight="1">
      <c r="B88" s="236">
        <v>2023</v>
      </c>
      <c r="C88" s="335"/>
      <c r="D88" s="234">
        <v>3.59</v>
      </c>
      <c r="E88" s="234">
        <v>3.66</v>
      </c>
      <c r="F88" s="235">
        <v>20.8</v>
      </c>
      <c r="G88" s="235">
        <v>20.3</v>
      </c>
      <c r="H88" s="235">
        <v>20.399999999999999</v>
      </c>
      <c r="I88" s="279"/>
      <c r="J88" s="279"/>
      <c r="K88" s="280"/>
      <c r="L88" s="280"/>
      <c r="M88" s="280"/>
    </row>
    <row r="89" spans="2:13" s="287" customFormat="1" ht="13.5" customHeight="1">
      <c r="B89" s="237">
        <v>2024</v>
      </c>
      <c r="C89" s="335"/>
      <c r="D89" s="336">
        <v>3.61</v>
      </c>
      <c r="E89" s="336">
        <v>3.66</v>
      </c>
      <c r="F89" s="337">
        <v>20.8</v>
      </c>
      <c r="G89" s="337">
        <v>20.100000000000001</v>
      </c>
      <c r="H89" s="337">
        <v>20.399999999999999</v>
      </c>
      <c r="I89" s="285"/>
      <c r="J89" s="285"/>
      <c r="K89" s="286"/>
      <c r="L89" s="286"/>
      <c r="M89" s="286"/>
    </row>
    <row r="90" spans="2:13" s="287" customFormat="1" ht="13.5" customHeight="1">
      <c r="B90" s="236">
        <v>2025</v>
      </c>
      <c r="C90" s="335"/>
      <c r="D90" s="234" t="s">
        <v>32</v>
      </c>
      <c r="E90" s="234" t="s">
        <v>32</v>
      </c>
      <c r="F90" s="234" t="s">
        <v>32</v>
      </c>
      <c r="G90" s="234" t="s">
        <v>32</v>
      </c>
      <c r="H90" s="234" t="s">
        <v>32</v>
      </c>
      <c r="I90" s="285"/>
      <c r="J90" s="285"/>
      <c r="K90" s="286"/>
      <c r="L90" s="286"/>
      <c r="M90" s="286"/>
    </row>
    <row r="91" spans="2:13" s="287" customFormat="1" ht="15" customHeight="1">
      <c r="B91" s="56"/>
      <c r="C91" s="56"/>
      <c r="D91" s="57"/>
      <c r="E91" s="57"/>
      <c r="F91" s="57"/>
      <c r="G91" s="57"/>
      <c r="H91" s="57"/>
      <c r="I91" s="285"/>
      <c r="J91" s="285"/>
      <c r="K91" s="286"/>
      <c r="L91" s="286"/>
      <c r="M91" s="286"/>
    </row>
    <row r="92" spans="2:13" ht="22.5" customHeight="1">
      <c r="B92" s="486" t="s">
        <v>327</v>
      </c>
      <c r="C92" s="515"/>
      <c r="D92" s="515"/>
      <c r="E92" s="515"/>
      <c r="F92" s="515"/>
      <c r="G92" s="515"/>
      <c r="H92" s="515"/>
    </row>
    <row r="93" spans="2:13">
      <c r="B93" s="64" t="s">
        <v>33</v>
      </c>
      <c r="C93" s="64"/>
      <c r="D93" s="64"/>
      <c r="E93" s="64"/>
      <c r="F93" s="64"/>
      <c r="G93" s="64"/>
      <c r="H93" s="64"/>
    </row>
    <row r="94" spans="2:13">
      <c r="B94" s="21" t="s">
        <v>47</v>
      </c>
      <c r="C94" s="64"/>
      <c r="D94" s="64"/>
      <c r="E94" s="64"/>
      <c r="F94" s="64"/>
      <c r="G94" s="64"/>
      <c r="H94" s="64"/>
    </row>
    <row r="95" spans="2:13" ht="22.35" customHeight="1">
      <c r="B95" s="517" t="s">
        <v>257</v>
      </c>
      <c r="C95" s="515"/>
      <c r="D95" s="515"/>
      <c r="E95" s="515"/>
      <c r="F95" s="515"/>
      <c r="G95" s="515"/>
      <c r="H95" s="515"/>
      <c r="I95" s="35"/>
    </row>
    <row r="96" spans="2:13">
      <c r="B96" s="21" t="s">
        <v>335</v>
      </c>
      <c r="C96" s="64"/>
      <c r="D96" s="64"/>
      <c r="E96" s="64"/>
      <c r="F96" s="64"/>
      <c r="G96" s="64"/>
      <c r="H96" s="64"/>
    </row>
    <row r="97" spans="2:8">
      <c r="B97" s="21" t="s">
        <v>336</v>
      </c>
      <c r="C97" s="64"/>
      <c r="D97" s="64"/>
      <c r="E97" s="64"/>
      <c r="F97" s="64"/>
      <c r="G97" s="64"/>
      <c r="H97" s="64"/>
    </row>
    <row r="98" spans="2:8">
      <c r="B98" s="510" t="s">
        <v>325</v>
      </c>
      <c r="C98" s="515"/>
      <c r="D98" s="515"/>
      <c r="E98" s="515"/>
      <c r="F98" s="515"/>
      <c r="G98" s="515"/>
      <c r="H98" s="515"/>
    </row>
  </sheetData>
  <sheetProtection sheet="1" objects="1" scenarios="1"/>
  <mergeCells count="4">
    <mergeCell ref="B98:H98"/>
    <mergeCell ref="B3:H3"/>
    <mergeCell ref="B95:H95"/>
    <mergeCell ref="B92:H92"/>
  </mergeCells>
  <hyperlinks>
    <hyperlink ref="B2" location="TABLE_OF_CONTENTS" display="Return to Table of Contents" xr:uid="{00000000-0004-0000-0D00-000000000000}"/>
  </hyperlinks>
  <pageMargins left="0.7" right="0.7" top="0.75" bottom="0.75" header="0.3" footer="0.3"/>
  <pageSetup orientation="landscape"/>
  <rowBreaks count="2" manualBreakCount="2">
    <brk id="33" max="16383" man="1"/>
    <brk id="6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92D050"/>
  </sheetPr>
  <dimension ref="B1:P27"/>
  <sheetViews>
    <sheetView showGridLines="0" workbookViewId="0">
      <selection activeCell="B2" sqref="B2"/>
    </sheetView>
  </sheetViews>
  <sheetFormatPr defaultColWidth="9.28515625" defaultRowHeight="12.75"/>
  <cols>
    <col min="1" max="1" width="5.5703125" style="1" customWidth="1"/>
    <col min="2" max="2" width="22.5703125" style="1" customWidth="1"/>
    <col min="3" max="3" width="1.5703125" style="1" customWidth="1"/>
    <col min="4" max="5" width="15.5703125" style="1" customWidth="1"/>
    <col min="6" max="6" width="1.5703125" style="1" customWidth="1"/>
    <col min="7" max="7" width="15.5703125" style="1" customWidth="1"/>
    <col min="8" max="8" width="18.28515625" style="1" customWidth="1"/>
    <col min="9" max="11" width="9.28515625" style="1" customWidth="1"/>
    <col min="12" max="12" width="16.28515625" style="1" bestFit="1" customWidth="1"/>
    <col min="13" max="13" width="9.28515625" style="1" customWidth="1"/>
    <col min="14" max="16384" width="9.28515625" style="1"/>
  </cols>
  <sheetData>
    <row r="1" spans="2:16" ht="14.25" customHeight="1">
      <c r="D1" s="185"/>
    </row>
    <row r="2" spans="2:16" s="19" customFormat="1" ht="15" customHeight="1">
      <c r="B2" s="67" t="s">
        <v>2</v>
      </c>
    </row>
    <row r="3" spans="2:16" ht="15" customHeight="1">
      <c r="B3" s="430" t="s">
        <v>337</v>
      </c>
      <c r="C3" s="187"/>
      <c r="D3" s="187"/>
      <c r="E3" s="187"/>
      <c r="F3" s="187"/>
      <c r="G3" s="187"/>
      <c r="H3" s="187"/>
    </row>
    <row r="6" spans="2:16" ht="15" customHeight="1" thickBot="1">
      <c r="B6" s="185"/>
      <c r="C6" s="185"/>
      <c r="D6" s="518" t="s">
        <v>7</v>
      </c>
      <c r="E6" s="478"/>
      <c r="F6" s="185"/>
      <c r="G6" s="519" t="s">
        <v>13</v>
      </c>
      <c r="H6" s="478"/>
      <c r="L6" s="13"/>
      <c r="M6" s="13"/>
      <c r="N6" s="13"/>
      <c r="O6" s="13"/>
      <c r="P6" s="13"/>
    </row>
    <row r="7" spans="2:16" ht="21" customHeight="1" thickBot="1">
      <c r="B7" s="238" t="s">
        <v>258</v>
      </c>
      <c r="C7" s="185"/>
      <c r="D7" s="239" t="s">
        <v>259</v>
      </c>
      <c r="E7" s="239" t="s">
        <v>260</v>
      </c>
      <c r="F7" s="185"/>
      <c r="G7" s="239" t="s">
        <v>259</v>
      </c>
      <c r="H7" s="239" t="s">
        <v>260</v>
      </c>
      <c r="L7" s="13"/>
      <c r="M7" s="13"/>
      <c r="N7" s="13"/>
      <c r="O7" s="13"/>
      <c r="P7" s="13"/>
    </row>
    <row r="8" spans="2:16" ht="14.25" customHeight="1">
      <c r="B8" s="240" t="s">
        <v>261</v>
      </c>
      <c r="C8" s="185"/>
      <c r="D8" s="241">
        <v>2.5700000000000001E-2</v>
      </c>
      <c r="E8" s="241">
        <v>8.6999999999999994E-3</v>
      </c>
      <c r="F8" s="185"/>
      <c r="G8" s="241">
        <v>3.0999999999999999E-3</v>
      </c>
      <c r="H8" s="241">
        <v>1.4E-3</v>
      </c>
      <c r="L8" s="13"/>
      <c r="M8" s="13"/>
      <c r="N8" s="13"/>
      <c r="O8" s="13"/>
      <c r="P8" s="13"/>
    </row>
    <row r="9" spans="2:16" ht="14.25" customHeight="1">
      <c r="B9" s="242" t="s">
        <v>262</v>
      </c>
      <c r="C9" s="185"/>
      <c r="D9" s="243">
        <v>3.9E-2</v>
      </c>
      <c r="E9" s="243">
        <v>1.9800000000000002E-2</v>
      </c>
      <c r="F9" s="200"/>
      <c r="G9" s="243">
        <v>0.01</v>
      </c>
      <c r="H9" s="244">
        <v>3.5000000000000001E-3</v>
      </c>
      <c r="L9" s="13"/>
      <c r="M9" s="13"/>
      <c r="N9" s="13"/>
      <c r="O9" s="13"/>
      <c r="P9" s="13"/>
    </row>
    <row r="10" spans="2:16" ht="14.25" customHeight="1">
      <c r="B10" s="240" t="s">
        <v>263</v>
      </c>
      <c r="C10" s="185"/>
      <c r="D10" s="241">
        <v>9.11E-2</v>
      </c>
      <c r="E10" s="241">
        <v>5.4600000000000003E-2</v>
      </c>
      <c r="F10" s="200"/>
      <c r="G10" s="241">
        <v>3.6200000000000003E-2</v>
      </c>
      <c r="H10" s="200">
        <v>1.4800000000000001E-2</v>
      </c>
      <c r="L10" s="13"/>
      <c r="M10" s="13"/>
      <c r="N10" s="13"/>
      <c r="O10" s="13"/>
      <c r="P10" s="13"/>
    </row>
    <row r="11" spans="2:16" ht="14.25" customHeight="1">
      <c r="B11" s="242" t="s">
        <v>264</v>
      </c>
      <c r="C11" s="185"/>
      <c r="D11" s="243">
        <v>0.14910000000000001</v>
      </c>
      <c r="E11" s="244">
        <v>0.1115</v>
      </c>
      <c r="F11" s="200"/>
      <c r="G11" s="243">
        <v>8.6999999999999994E-2</v>
      </c>
      <c r="H11" s="244">
        <v>5.2299999999999999E-2</v>
      </c>
      <c r="L11" s="13"/>
      <c r="M11" s="13"/>
      <c r="N11" s="13"/>
      <c r="O11" s="13"/>
      <c r="P11" s="13"/>
    </row>
    <row r="12" spans="2:16" ht="14.25" customHeight="1">
      <c r="B12" s="240" t="s">
        <v>265</v>
      </c>
      <c r="C12" s="185"/>
      <c r="D12" s="241">
        <v>0.20580000000000001</v>
      </c>
      <c r="E12" s="200">
        <v>0.20230000000000001</v>
      </c>
      <c r="F12" s="200"/>
      <c r="G12" s="241">
        <v>0.187</v>
      </c>
      <c r="H12" s="200">
        <v>0.14349999999999999</v>
      </c>
      <c r="L12" s="13"/>
      <c r="M12" s="13"/>
      <c r="N12" s="13"/>
      <c r="O12" s="13"/>
      <c r="P12" s="13"/>
    </row>
    <row r="13" spans="2:16" ht="14.25" customHeight="1">
      <c r="B13" s="242" t="s">
        <v>266</v>
      </c>
      <c r="C13" s="185"/>
      <c r="D13" s="243">
        <v>0.21790000000000001</v>
      </c>
      <c r="E13" s="244">
        <v>0.2727</v>
      </c>
      <c r="F13" s="200"/>
      <c r="G13" s="243">
        <v>0.2676</v>
      </c>
      <c r="H13" s="244">
        <v>0.29459999999999997</v>
      </c>
      <c r="K13" s="279"/>
    </row>
    <row r="14" spans="2:16" ht="14.25" customHeight="1">
      <c r="B14" s="240" t="s">
        <v>267</v>
      </c>
      <c r="C14" s="185"/>
      <c r="D14" s="241">
        <v>0.25979999999999998</v>
      </c>
      <c r="E14" s="200">
        <v>0.32550000000000001</v>
      </c>
      <c r="F14" s="200"/>
      <c r="G14" s="241">
        <v>0.39119999999999999</v>
      </c>
      <c r="H14" s="200">
        <v>0.48209999999999997</v>
      </c>
    </row>
    <row r="15" spans="2:16" ht="14.25" customHeight="1">
      <c r="B15" s="242" t="s">
        <v>268</v>
      </c>
      <c r="C15" s="185"/>
      <c r="D15" s="243">
        <v>1.1599999999999999E-2</v>
      </c>
      <c r="E15" s="244">
        <v>5.0000000000000001E-3</v>
      </c>
      <c r="F15" s="200"/>
      <c r="G15" s="243">
        <v>1.78E-2</v>
      </c>
      <c r="H15" s="244">
        <v>7.6E-3</v>
      </c>
    </row>
    <row r="17" spans="2:16" ht="20.25" customHeight="1">
      <c r="B17" s="486" t="s">
        <v>327</v>
      </c>
      <c r="C17" s="515"/>
      <c r="D17" s="515"/>
      <c r="E17" s="515"/>
      <c r="F17" s="515"/>
      <c r="G17" s="515"/>
      <c r="H17" s="515"/>
      <c r="M17" s="13"/>
      <c r="N17" s="13"/>
      <c r="O17" s="13"/>
      <c r="P17" s="13"/>
    </row>
    <row r="18" spans="2:16" ht="12.75" customHeight="1">
      <c r="B18" s="64" t="s">
        <v>33</v>
      </c>
      <c r="C18" s="16"/>
      <c r="D18" s="16"/>
      <c r="E18" s="16"/>
      <c r="F18" s="16"/>
      <c r="G18" s="16"/>
      <c r="H18" s="16"/>
      <c r="M18" s="13"/>
      <c r="N18" s="13"/>
      <c r="O18" s="13"/>
      <c r="P18" s="13"/>
    </row>
    <row r="19" spans="2:16" ht="12.75" customHeight="1">
      <c r="B19" s="21" t="s">
        <v>47</v>
      </c>
      <c r="C19" s="16"/>
      <c r="D19" s="16"/>
      <c r="E19" s="16"/>
      <c r="F19" s="16"/>
      <c r="G19" s="16"/>
      <c r="H19" s="16"/>
      <c r="M19" s="13"/>
      <c r="N19" s="13"/>
      <c r="O19" s="13"/>
      <c r="P19" s="13"/>
    </row>
    <row r="20" spans="2:16" ht="12.75" customHeight="1">
      <c r="B20" s="58" t="s">
        <v>269</v>
      </c>
      <c r="C20" s="16"/>
      <c r="D20" s="16"/>
      <c r="E20" s="16"/>
      <c r="F20" s="16"/>
      <c r="G20" s="16"/>
      <c r="H20" s="16"/>
      <c r="M20" s="13"/>
      <c r="N20" s="13"/>
      <c r="O20" s="13"/>
      <c r="P20" s="13"/>
    </row>
    <row r="21" spans="2:16">
      <c r="B21" s="510" t="s">
        <v>325</v>
      </c>
      <c r="C21" s="515"/>
      <c r="D21" s="515"/>
      <c r="E21" s="515"/>
      <c r="F21" s="515"/>
      <c r="G21" s="515"/>
      <c r="H21" s="515"/>
      <c r="M21" s="13"/>
      <c r="N21" s="13"/>
      <c r="O21" s="13"/>
      <c r="P21" s="13"/>
    </row>
    <row r="22" spans="2:16">
      <c r="M22" s="13"/>
      <c r="N22" s="13"/>
      <c r="O22" s="13"/>
      <c r="P22" s="13"/>
    </row>
    <row r="23" spans="2:16">
      <c r="M23" s="13"/>
      <c r="N23" s="13"/>
      <c r="O23" s="13"/>
      <c r="P23" s="13"/>
    </row>
    <row r="24" spans="2:16">
      <c r="M24" s="13"/>
      <c r="N24" s="13"/>
      <c r="O24" s="13"/>
      <c r="P24" s="13"/>
    </row>
    <row r="25" spans="2:16">
      <c r="M25" s="13"/>
      <c r="N25" s="13"/>
      <c r="O25" s="13"/>
      <c r="P25" s="13"/>
    </row>
    <row r="26" spans="2:16">
      <c r="D26" s="339"/>
      <c r="E26" s="339"/>
      <c r="F26" s="339"/>
      <c r="G26" s="339"/>
      <c r="H26" s="339"/>
      <c r="I26" s="339"/>
    </row>
    <row r="27" spans="2:16">
      <c r="D27" s="392"/>
      <c r="E27" s="392"/>
      <c r="F27" s="392"/>
      <c r="G27" s="392"/>
      <c r="H27" s="392"/>
    </row>
  </sheetData>
  <sheetProtection sheet="1" objects="1" scenarios="1"/>
  <mergeCells count="4">
    <mergeCell ref="D6:E6"/>
    <mergeCell ref="B21:H21"/>
    <mergeCell ref="G6:H6"/>
    <mergeCell ref="B17:H17"/>
  </mergeCells>
  <hyperlinks>
    <hyperlink ref="B2" location="TABLE_OF_CONTENTS" display="Return to Table of Contents" xr:uid="{00000000-0004-0000-0E00-000000000000}"/>
  </hyperlinks>
  <pageMargins left="0.5" right="0.5" top="0.25" bottom="0.5" header="0.3" footer="0.3"/>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92D050"/>
  </sheetPr>
  <dimension ref="B1:N26"/>
  <sheetViews>
    <sheetView showGridLines="0" zoomScaleNormal="100" workbookViewId="0">
      <selection activeCell="B2" sqref="B2"/>
    </sheetView>
  </sheetViews>
  <sheetFormatPr defaultColWidth="9.28515625" defaultRowHeight="12.75"/>
  <cols>
    <col min="1" max="1" width="5.5703125" style="11" customWidth="1"/>
    <col min="2" max="2" width="22.5703125" style="11" customWidth="1"/>
    <col min="3" max="3" width="1.5703125" style="11" customWidth="1"/>
    <col min="4" max="4" width="10.5703125" style="11" customWidth="1"/>
    <col min="5" max="5" width="10.85546875" style="11" customWidth="1"/>
    <col min="6" max="6" width="10.5703125" style="11" customWidth="1"/>
    <col min="7" max="7" width="1.5703125" style="11" customWidth="1"/>
    <col min="8" max="8" width="10.5703125" style="11" customWidth="1"/>
    <col min="9" max="9" width="12.28515625" style="11" customWidth="1"/>
    <col min="10" max="10" width="12.42578125" style="11" customWidth="1"/>
    <col min="11" max="11" width="9.28515625" style="11" customWidth="1"/>
    <col min="12" max="16384" width="9.28515625" style="11"/>
  </cols>
  <sheetData>
    <row r="1" spans="2:10" ht="14.25" customHeight="1">
      <c r="D1" s="186"/>
    </row>
    <row r="2" spans="2:10" s="19" customFormat="1" ht="15" customHeight="1">
      <c r="B2" s="67" t="s">
        <v>2</v>
      </c>
    </row>
    <row r="3" spans="2:10" ht="12.75" customHeight="1">
      <c r="B3" s="431" t="s">
        <v>338</v>
      </c>
      <c r="C3" s="36"/>
      <c r="D3" s="36"/>
      <c r="E3" s="36"/>
      <c r="F3" s="36"/>
      <c r="G3" s="36"/>
      <c r="H3" s="36"/>
    </row>
    <row r="5" spans="2:10">
      <c r="C5" s="36"/>
      <c r="D5" s="36"/>
      <c r="E5" s="36"/>
      <c r="F5" s="36"/>
      <c r="G5" s="36"/>
      <c r="H5" s="36"/>
    </row>
    <row r="6" spans="2:10" ht="15" customHeight="1" thickBot="1">
      <c r="B6" s="199"/>
      <c r="C6" s="199"/>
      <c r="D6" s="520" t="s">
        <v>7</v>
      </c>
      <c r="E6" s="478"/>
      <c r="F6" s="478"/>
      <c r="G6" s="199"/>
      <c r="H6" s="520" t="s">
        <v>13</v>
      </c>
      <c r="I6" s="478"/>
      <c r="J6" s="478"/>
    </row>
    <row r="7" spans="2:10" ht="33" customHeight="1" thickBot="1">
      <c r="B7" s="245" t="s">
        <v>270</v>
      </c>
      <c r="C7" s="199"/>
      <c r="D7" s="246" t="s">
        <v>271</v>
      </c>
      <c r="E7" s="247" t="s">
        <v>272</v>
      </c>
      <c r="F7" s="247" t="s">
        <v>273</v>
      </c>
      <c r="G7" s="199"/>
      <c r="H7" s="246" t="s">
        <v>271</v>
      </c>
      <c r="I7" s="247" t="s">
        <v>272</v>
      </c>
      <c r="J7" s="247" t="s">
        <v>273</v>
      </c>
    </row>
    <row r="8" spans="2:10" ht="14.25" customHeight="1">
      <c r="B8" s="248" t="s">
        <v>274</v>
      </c>
      <c r="C8" s="199"/>
      <c r="D8" s="249">
        <v>1.2E-2</v>
      </c>
      <c r="E8" s="249">
        <v>1.38E-2</v>
      </c>
      <c r="F8" s="249">
        <v>2.2200000000000001E-2</v>
      </c>
      <c r="G8" s="250"/>
      <c r="H8" s="249">
        <v>1.9793581224374383E-3</v>
      </c>
      <c r="I8" s="249">
        <v>1.5552099533437014E-3</v>
      </c>
      <c r="J8" s="249">
        <v>2.4035062915311748E-3</v>
      </c>
    </row>
    <row r="9" spans="2:10" ht="14.25" customHeight="1">
      <c r="B9" s="251" t="s">
        <v>275</v>
      </c>
      <c r="C9" s="199"/>
      <c r="D9" s="252">
        <v>9.8699999999999996E-2</v>
      </c>
      <c r="E9" s="252">
        <v>0.1115</v>
      </c>
      <c r="F9" s="252">
        <v>0.1351</v>
      </c>
      <c r="G9" s="250"/>
      <c r="H9" s="252">
        <v>1.4986568641312032E-2</v>
      </c>
      <c r="I9" s="252">
        <v>4.9059804891842217E-2</v>
      </c>
      <c r="J9" s="252">
        <v>2.756963099109289E-2</v>
      </c>
    </row>
    <row r="10" spans="2:10" ht="14.25" customHeight="1">
      <c r="B10" s="248" t="s">
        <v>276</v>
      </c>
      <c r="C10" s="199"/>
      <c r="D10" s="249">
        <v>0.2132</v>
      </c>
      <c r="E10" s="249">
        <v>0.22220000000000001</v>
      </c>
      <c r="F10" s="249">
        <v>0.21010000000000001</v>
      </c>
      <c r="G10" s="250"/>
      <c r="H10" s="249">
        <v>0.11932701823837127</v>
      </c>
      <c r="I10" s="249">
        <v>0.17785946557330695</v>
      </c>
      <c r="J10" s="249">
        <v>0.14562420472218296</v>
      </c>
    </row>
    <row r="11" spans="2:10" ht="14.25" customHeight="1">
      <c r="B11" s="251" t="s">
        <v>277</v>
      </c>
      <c r="C11" s="199"/>
      <c r="D11" s="252">
        <v>0.28510000000000002</v>
      </c>
      <c r="E11" s="252">
        <v>0.28470000000000001</v>
      </c>
      <c r="F11" s="252">
        <v>0.26319999999999999</v>
      </c>
      <c r="G11" s="250"/>
      <c r="H11" s="252">
        <v>0.3128799660681465</v>
      </c>
      <c r="I11" s="252">
        <v>0.30722465714689667</v>
      </c>
      <c r="J11" s="252">
        <v>0.30255902728686557</v>
      </c>
    </row>
    <row r="12" spans="2:10" ht="14.25" customHeight="1">
      <c r="B12" s="248" t="s">
        <v>278</v>
      </c>
      <c r="C12" s="199"/>
      <c r="D12" s="249">
        <v>0.33789999999999998</v>
      </c>
      <c r="E12" s="249">
        <v>0.31459999999999999</v>
      </c>
      <c r="F12" s="249">
        <v>0.31609999999999999</v>
      </c>
      <c r="G12" s="250"/>
      <c r="H12" s="249">
        <v>0.52452990244592113</v>
      </c>
      <c r="I12" s="249">
        <v>0.43786229322776754</v>
      </c>
      <c r="J12" s="249">
        <v>0.4954050615014845</v>
      </c>
    </row>
    <row r="13" spans="2:10" ht="14.25" customHeight="1">
      <c r="B13" s="251" t="s">
        <v>268</v>
      </c>
      <c r="C13" s="199"/>
      <c r="D13" s="252">
        <v>5.3100000000000001E-2</v>
      </c>
      <c r="E13" s="252">
        <v>5.3199999999999997E-2</v>
      </c>
      <c r="F13" s="252">
        <v>5.33E-2</v>
      </c>
      <c r="G13" s="250"/>
      <c r="H13" s="252">
        <v>2.6297186483811678E-2</v>
      </c>
      <c r="I13" s="252">
        <v>2.6438569206842923E-2</v>
      </c>
      <c r="J13" s="252">
        <v>2.6438569206842923E-2</v>
      </c>
    </row>
    <row r="15" spans="2:10">
      <c r="B15" s="521" t="s">
        <v>327</v>
      </c>
      <c r="C15" s="521"/>
      <c r="D15" s="521"/>
      <c r="E15" s="521"/>
      <c r="F15" s="521"/>
      <c r="G15" s="521"/>
      <c r="H15" s="521"/>
      <c r="I15" s="521"/>
      <c r="J15" s="521"/>
    </row>
    <row r="16" spans="2:10" ht="12" customHeight="1">
      <c r="B16" s="521"/>
      <c r="C16" s="521"/>
      <c r="D16" s="521"/>
      <c r="E16" s="521"/>
      <c r="F16" s="521"/>
      <c r="G16" s="521"/>
      <c r="H16" s="521"/>
      <c r="I16" s="521"/>
      <c r="J16" s="521"/>
    </row>
    <row r="17" spans="2:14">
      <c r="B17" s="37" t="s">
        <v>33</v>
      </c>
    </row>
    <row r="18" spans="2:14">
      <c r="B18" s="21" t="s">
        <v>47</v>
      </c>
      <c r="C18" s="37"/>
      <c r="D18" s="37"/>
      <c r="E18" s="37"/>
      <c r="F18" s="37"/>
      <c r="G18" s="37"/>
      <c r="H18" s="37"/>
    </row>
    <row r="19" spans="2:14">
      <c r="B19" s="110" t="s">
        <v>279</v>
      </c>
      <c r="C19" s="37"/>
      <c r="D19" s="37"/>
      <c r="E19" s="37"/>
      <c r="F19" s="37"/>
      <c r="G19" s="37"/>
      <c r="H19" s="37"/>
    </row>
    <row r="20" spans="2:14">
      <c r="B20" s="463" t="s">
        <v>325</v>
      </c>
      <c r="C20" s="463"/>
      <c r="D20" s="463"/>
      <c r="E20" s="463"/>
      <c r="F20" s="463"/>
      <c r="G20" s="463"/>
      <c r="H20" s="463"/>
    </row>
    <row r="22" spans="2:14">
      <c r="D22" s="49"/>
      <c r="E22" s="49"/>
      <c r="F22" s="49"/>
      <c r="G22" s="49"/>
      <c r="H22" s="49"/>
      <c r="I22" s="49"/>
      <c r="J22" s="49"/>
      <c r="K22" s="49"/>
    </row>
    <row r="24" spans="2:14">
      <c r="D24" s="49"/>
      <c r="E24" s="49"/>
      <c r="F24" s="49"/>
      <c r="G24" s="49"/>
      <c r="H24" s="49"/>
      <c r="I24" s="49"/>
      <c r="J24" s="49"/>
      <c r="K24" s="49"/>
    </row>
    <row r="25" spans="2:14" ht="13.5" customHeight="1"/>
    <row r="26" spans="2:14" ht="28.5" customHeight="1">
      <c r="E26" s="49"/>
      <c r="F26" s="49"/>
      <c r="G26" s="49"/>
      <c r="H26" s="49"/>
      <c r="I26" s="49"/>
      <c r="J26" s="49"/>
      <c r="K26" s="49"/>
      <c r="L26" s="49"/>
      <c r="M26" s="49"/>
      <c r="N26" s="49"/>
    </row>
  </sheetData>
  <sheetProtection sheet="1" objects="1" scenarios="1"/>
  <mergeCells count="3">
    <mergeCell ref="D6:F6"/>
    <mergeCell ref="H6:J6"/>
    <mergeCell ref="B15:J16"/>
  </mergeCells>
  <hyperlinks>
    <hyperlink ref="B2" location="TABLE_OF_CONTENTS" display="Return to Table of Contents" xr:uid="{00000000-0004-0000-0F00-000000000000}"/>
  </hyperlinks>
  <pageMargins left="0.5" right="0.5" top="0.25" bottom="0.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rgb="FF92D050"/>
  </sheetPr>
  <dimension ref="B1:J84"/>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C86" sqref="C86"/>
    </sheetView>
  </sheetViews>
  <sheetFormatPr defaultColWidth="9.28515625" defaultRowHeight="12.75"/>
  <cols>
    <col min="1" max="1" width="5.5703125" style="46" customWidth="1"/>
    <col min="2" max="2" width="16.140625" style="46" customWidth="1"/>
    <col min="3" max="3" width="98.28515625" style="46" customWidth="1"/>
    <col min="4" max="4" width="20.5703125" style="46" customWidth="1"/>
    <col min="5" max="5" width="12.28515625" style="46" customWidth="1"/>
    <col min="6" max="6" width="18.28515625" style="46" customWidth="1"/>
    <col min="7" max="7" width="9.28515625" style="46" customWidth="1"/>
    <col min="8" max="16384" width="9.28515625" style="46"/>
  </cols>
  <sheetData>
    <row r="1" spans="2:10" ht="12.75" customHeight="1"/>
    <row r="2" spans="2:10" ht="14.25" customHeight="1">
      <c r="B2" s="522" t="s">
        <v>2</v>
      </c>
      <c r="C2" s="503"/>
    </row>
    <row r="3" spans="2:10" ht="15" customHeight="1">
      <c r="B3" s="430" t="s">
        <v>339</v>
      </c>
      <c r="C3" s="187"/>
      <c r="D3" s="112"/>
      <c r="E3" s="112"/>
      <c r="F3" s="112"/>
      <c r="G3" s="112"/>
    </row>
    <row r="4" spans="2:10" ht="12.75" customHeight="1">
      <c r="B4" s="148"/>
      <c r="C4" s="148"/>
      <c r="E4" s="137"/>
    </row>
    <row r="5" spans="2:10" ht="30.75" customHeight="1" thickBot="1">
      <c r="B5" s="253" t="s">
        <v>304</v>
      </c>
      <c r="C5" s="254" t="s">
        <v>48</v>
      </c>
      <c r="D5" s="255" t="s">
        <v>280</v>
      </c>
      <c r="E5" s="255" t="s">
        <v>281</v>
      </c>
      <c r="F5" s="255" t="s">
        <v>282</v>
      </c>
    </row>
    <row r="6" spans="2:10" ht="14.25" customHeight="1">
      <c r="B6" s="256" t="s">
        <v>104</v>
      </c>
      <c r="C6" s="257" t="s">
        <v>105</v>
      </c>
      <c r="D6" s="256" t="s">
        <v>283</v>
      </c>
      <c r="E6" s="256" t="s">
        <v>225</v>
      </c>
      <c r="F6" s="256" t="s">
        <v>284</v>
      </c>
    </row>
    <row r="7" spans="2:10" ht="14.25" customHeight="1">
      <c r="B7" s="256" t="s">
        <v>106</v>
      </c>
      <c r="C7" s="258" t="s">
        <v>107</v>
      </c>
      <c r="D7" s="256" t="s">
        <v>285</v>
      </c>
      <c r="E7" s="256" t="s">
        <v>226</v>
      </c>
      <c r="F7" s="256" t="s">
        <v>286</v>
      </c>
    </row>
    <row r="8" spans="2:10" ht="14.25" customHeight="1">
      <c r="B8" s="256" t="s">
        <v>106</v>
      </c>
      <c r="C8" s="257" t="s">
        <v>108</v>
      </c>
      <c r="D8" s="256" t="s">
        <v>285</v>
      </c>
      <c r="E8" s="256" t="s">
        <v>226</v>
      </c>
      <c r="F8" s="256" t="s">
        <v>286</v>
      </c>
    </row>
    <row r="9" spans="2:10" ht="14.25" customHeight="1">
      <c r="B9" s="256" t="s">
        <v>109</v>
      </c>
      <c r="C9" s="257" t="s">
        <v>110</v>
      </c>
      <c r="D9" s="256" t="s">
        <v>285</v>
      </c>
      <c r="E9" s="256" t="s">
        <v>226</v>
      </c>
      <c r="F9" s="256" t="s">
        <v>287</v>
      </c>
    </row>
    <row r="10" spans="2:10" ht="14.25" customHeight="1">
      <c r="B10" s="256" t="s">
        <v>109</v>
      </c>
      <c r="C10" s="257" t="s">
        <v>116</v>
      </c>
      <c r="D10" s="256" t="s">
        <v>283</v>
      </c>
      <c r="E10" s="256" t="s">
        <v>226</v>
      </c>
      <c r="F10" s="256" t="s">
        <v>287</v>
      </c>
      <c r="J10" s="149"/>
    </row>
    <row r="11" spans="2:10" ht="14.25" customHeight="1">
      <c r="B11" s="256" t="s">
        <v>109</v>
      </c>
      <c r="C11" s="257" t="s">
        <v>111</v>
      </c>
      <c r="D11" s="256" t="s">
        <v>283</v>
      </c>
      <c r="E11" s="256" t="s">
        <v>226</v>
      </c>
      <c r="F11" s="256" t="s">
        <v>287</v>
      </c>
      <c r="J11" s="149"/>
    </row>
    <row r="12" spans="2:10" ht="14.25" customHeight="1">
      <c r="B12" s="256" t="s">
        <v>109</v>
      </c>
      <c r="C12" s="258" t="s">
        <v>113</v>
      </c>
      <c r="D12" s="256" t="s">
        <v>285</v>
      </c>
      <c r="E12" s="256" t="s">
        <v>226</v>
      </c>
      <c r="F12" s="256" t="s">
        <v>287</v>
      </c>
    </row>
    <row r="13" spans="2:10" ht="14.25" customHeight="1">
      <c r="B13" s="256" t="s">
        <v>109</v>
      </c>
      <c r="C13" s="257" t="s">
        <v>112</v>
      </c>
      <c r="D13" s="256" t="s">
        <v>285</v>
      </c>
      <c r="E13" s="256" t="s">
        <v>226</v>
      </c>
      <c r="F13" s="256" t="s">
        <v>287</v>
      </c>
    </row>
    <row r="14" spans="2:10" ht="14.25" customHeight="1">
      <c r="B14" s="256" t="s">
        <v>109</v>
      </c>
      <c r="C14" s="257" t="s">
        <v>114</v>
      </c>
      <c r="D14" s="256" t="s">
        <v>285</v>
      </c>
      <c r="E14" s="256" t="s">
        <v>226</v>
      </c>
      <c r="F14" s="256" t="s">
        <v>287</v>
      </c>
    </row>
    <row r="15" spans="2:10" ht="14.25" customHeight="1">
      <c r="B15" s="256" t="s">
        <v>109</v>
      </c>
      <c r="C15" s="257" t="s">
        <v>115</v>
      </c>
      <c r="D15" s="256" t="s">
        <v>285</v>
      </c>
      <c r="E15" s="256" t="s">
        <v>226</v>
      </c>
      <c r="F15" s="256" t="s">
        <v>287</v>
      </c>
    </row>
    <row r="16" spans="2:10" ht="14.25" customHeight="1">
      <c r="B16" s="256" t="s">
        <v>117</v>
      </c>
      <c r="C16" s="258" t="s">
        <v>118</v>
      </c>
      <c r="D16" s="256" t="s">
        <v>283</v>
      </c>
      <c r="E16" s="256" t="s">
        <v>226</v>
      </c>
      <c r="F16" s="256" t="s">
        <v>286</v>
      </c>
    </row>
    <row r="17" spans="2:6" ht="14.25" customHeight="1">
      <c r="B17" s="256" t="s">
        <v>119</v>
      </c>
      <c r="C17" s="257" t="s">
        <v>120</v>
      </c>
      <c r="D17" s="256" t="s">
        <v>283</v>
      </c>
      <c r="E17" s="256" t="s">
        <v>224</v>
      </c>
      <c r="F17" s="256" t="s">
        <v>288</v>
      </c>
    </row>
    <row r="18" spans="2:6" ht="14.25" customHeight="1">
      <c r="B18" s="256" t="s">
        <v>121</v>
      </c>
      <c r="C18" s="257" t="s">
        <v>122</v>
      </c>
      <c r="D18" s="256" t="s">
        <v>285</v>
      </c>
      <c r="E18" s="256" t="s">
        <v>225</v>
      </c>
      <c r="F18" s="256" t="s">
        <v>289</v>
      </c>
    </row>
    <row r="19" spans="2:6" ht="14.25" customHeight="1">
      <c r="B19" s="256" t="s">
        <v>123</v>
      </c>
      <c r="C19" s="257" t="s">
        <v>125</v>
      </c>
      <c r="D19" s="256" t="s">
        <v>285</v>
      </c>
      <c r="E19" s="256" t="s">
        <v>225</v>
      </c>
      <c r="F19" s="256" t="s">
        <v>289</v>
      </c>
    </row>
    <row r="20" spans="2:6" ht="14.25" customHeight="1">
      <c r="B20" s="256" t="s">
        <v>123</v>
      </c>
      <c r="C20" s="257" t="s">
        <v>124</v>
      </c>
      <c r="D20" s="256" t="s">
        <v>285</v>
      </c>
      <c r="E20" s="256" t="s">
        <v>225</v>
      </c>
      <c r="F20" s="256" t="s">
        <v>289</v>
      </c>
    </row>
    <row r="21" spans="2:6" ht="14.25" customHeight="1">
      <c r="B21" s="256" t="s">
        <v>123</v>
      </c>
      <c r="C21" s="257" t="s">
        <v>126</v>
      </c>
      <c r="D21" s="256" t="s">
        <v>283</v>
      </c>
      <c r="E21" s="256" t="s">
        <v>225</v>
      </c>
      <c r="F21" s="256" t="s">
        <v>289</v>
      </c>
    </row>
    <row r="22" spans="2:6" ht="14.25" customHeight="1">
      <c r="B22" s="256" t="s">
        <v>127</v>
      </c>
      <c r="C22" s="258" t="s">
        <v>128</v>
      </c>
      <c r="D22" s="256" t="s">
        <v>283</v>
      </c>
      <c r="E22" s="256" t="s">
        <v>225</v>
      </c>
      <c r="F22" s="256" t="s">
        <v>289</v>
      </c>
    </row>
    <row r="23" spans="2:6" ht="14.25" customHeight="1">
      <c r="B23" s="256" t="s">
        <v>129</v>
      </c>
      <c r="C23" s="258" t="s">
        <v>290</v>
      </c>
      <c r="D23" s="256" t="s">
        <v>283</v>
      </c>
      <c r="E23" s="256" t="s">
        <v>223</v>
      </c>
      <c r="F23" s="256" t="s">
        <v>291</v>
      </c>
    </row>
    <row r="24" spans="2:6" ht="14.25" customHeight="1">
      <c r="B24" s="256" t="s">
        <v>131</v>
      </c>
      <c r="C24" s="257" t="s">
        <v>132</v>
      </c>
      <c r="D24" s="256" t="s">
        <v>285</v>
      </c>
      <c r="E24" s="256" t="s">
        <v>223</v>
      </c>
      <c r="F24" s="256" t="s">
        <v>292</v>
      </c>
    </row>
    <row r="25" spans="2:6" ht="14.25" customHeight="1">
      <c r="B25" s="256" t="s">
        <v>131</v>
      </c>
      <c r="C25" s="257" t="s">
        <v>134</v>
      </c>
      <c r="D25" s="256" t="s">
        <v>283</v>
      </c>
      <c r="E25" s="256" t="s">
        <v>223</v>
      </c>
      <c r="F25" s="256" t="s">
        <v>292</v>
      </c>
    </row>
    <row r="26" spans="2:6" ht="14.25" customHeight="1">
      <c r="B26" s="256" t="s">
        <v>131</v>
      </c>
      <c r="C26" s="257" t="s">
        <v>133</v>
      </c>
      <c r="D26" s="256" t="s">
        <v>283</v>
      </c>
      <c r="E26" s="256" t="s">
        <v>223</v>
      </c>
      <c r="F26" s="256" t="s">
        <v>292</v>
      </c>
    </row>
    <row r="27" spans="2:6" ht="14.25" customHeight="1">
      <c r="B27" s="256" t="s">
        <v>135</v>
      </c>
      <c r="C27" s="257" t="s">
        <v>136</v>
      </c>
      <c r="D27" s="256" t="s">
        <v>283</v>
      </c>
      <c r="E27" s="256" t="s">
        <v>223</v>
      </c>
      <c r="F27" s="256" t="s">
        <v>292</v>
      </c>
    </row>
    <row r="28" spans="2:6" ht="14.25" customHeight="1">
      <c r="B28" s="256" t="s">
        <v>137</v>
      </c>
      <c r="C28" s="257" t="s">
        <v>139</v>
      </c>
      <c r="D28" s="256" t="s">
        <v>283</v>
      </c>
      <c r="E28" s="256" t="s">
        <v>225</v>
      </c>
      <c r="F28" s="256" t="s">
        <v>284</v>
      </c>
    </row>
    <row r="29" spans="2:6" ht="14.25" customHeight="1">
      <c r="B29" s="256" t="s">
        <v>137</v>
      </c>
      <c r="C29" s="257" t="s">
        <v>138</v>
      </c>
      <c r="D29" s="256" t="s">
        <v>283</v>
      </c>
      <c r="E29" s="256" t="s">
        <v>225</v>
      </c>
      <c r="F29" s="256" t="s">
        <v>284</v>
      </c>
    </row>
    <row r="30" spans="2:6" ht="14.25" customHeight="1">
      <c r="B30" s="256" t="s">
        <v>140</v>
      </c>
      <c r="C30" s="258" t="s">
        <v>141</v>
      </c>
      <c r="D30" s="256" t="s">
        <v>283</v>
      </c>
      <c r="E30" s="256" t="s">
        <v>225</v>
      </c>
      <c r="F30" s="256" t="s">
        <v>293</v>
      </c>
    </row>
    <row r="31" spans="2:6" ht="14.25" customHeight="1">
      <c r="B31" s="256" t="s">
        <v>142</v>
      </c>
      <c r="C31" s="258" t="s">
        <v>143</v>
      </c>
      <c r="D31" s="256" t="s">
        <v>285</v>
      </c>
      <c r="E31" s="256" t="s">
        <v>224</v>
      </c>
      <c r="F31" s="256" t="s">
        <v>288</v>
      </c>
    </row>
    <row r="32" spans="2:6" ht="14.25" customHeight="1">
      <c r="B32" s="256" t="s">
        <v>142</v>
      </c>
      <c r="C32" s="257" t="s">
        <v>144</v>
      </c>
      <c r="D32" s="256" t="s">
        <v>285</v>
      </c>
      <c r="E32" s="256" t="s">
        <v>224</v>
      </c>
      <c r="F32" s="256" t="s">
        <v>288</v>
      </c>
    </row>
    <row r="33" spans="2:6" ht="14.25" customHeight="1">
      <c r="B33" s="256" t="s">
        <v>142</v>
      </c>
      <c r="C33" s="257" t="s">
        <v>145</v>
      </c>
      <c r="D33" s="256" t="s">
        <v>285</v>
      </c>
      <c r="E33" s="256" t="s">
        <v>224</v>
      </c>
      <c r="F33" s="256" t="s">
        <v>288</v>
      </c>
    </row>
    <row r="34" spans="2:6" ht="14.25" customHeight="1">
      <c r="B34" s="256" t="s">
        <v>146</v>
      </c>
      <c r="C34" s="257" t="s">
        <v>147</v>
      </c>
      <c r="D34" s="256" t="s">
        <v>283</v>
      </c>
      <c r="E34" s="259" t="s">
        <v>225</v>
      </c>
      <c r="F34" s="256" t="s">
        <v>289</v>
      </c>
    </row>
    <row r="35" spans="2:6" ht="14.25" customHeight="1">
      <c r="B35" s="256" t="s">
        <v>148</v>
      </c>
      <c r="C35" s="257" t="s">
        <v>149</v>
      </c>
      <c r="D35" s="256" t="s">
        <v>285</v>
      </c>
      <c r="E35" s="256" t="s">
        <v>224</v>
      </c>
      <c r="F35" s="256" t="s">
        <v>288</v>
      </c>
    </row>
    <row r="36" spans="2:6" ht="14.25" customHeight="1">
      <c r="B36" s="256" t="s">
        <v>150</v>
      </c>
      <c r="C36" s="257" t="s">
        <v>152</v>
      </c>
      <c r="D36" s="256" t="s">
        <v>285</v>
      </c>
      <c r="E36" s="256" t="s">
        <v>223</v>
      </c>
      <c r="F36" s="256" t="s">
        <v>292</v>
      </c>
    </row>
    <row r="37" spans="2:6" ht="14.25" customHeight="1">
      <c r="B37" s="256" t="s">
        <v>150</v>
      </c>
      <c r="C37" s="257" t="s">
        <v>151</v>
      </c>
      <c r="D37" s="256" t="s">
        <v>283</v>
      </c>
      <c r="E37" s="256" t="s">
        <v>223</v>
      </c>
      <c r="F37" s="256" t="s">
        <v>292</v>
      </c>
    </row>
    <row r="38" spans="2:6" ht="14.25" customHeight="1">
      <c r="B38" s="256" t="s">
        <v>153</v>
      </c>
      <c r="C38" s="257" t="s">
        <v>154</v>
      </c>
      <c r="D38" s="256" t="s">
        <v>283</v>
      </c>
      <c r="E38" s="256" t="s">
        <v>223</v>
      </c>
      <c r="F38" s="256" t="s">
        <v>291</v>
      </c>
    </row>
    <row r="39" spans="2:6" ht="14.25" customHeight="1">
      <c r="B39" s="256" t="s">
        <v>155</v>
      </c>
      <c r="C39" s="258" t="s">
        <v>156</v>
      </c>
      <c r="D39" s="256" t="s">
        <v>285</v>
      </c>
      <c r="E39" s="256" t="s">
        <v>223</v>
      </c>
      <c r="F39" s="256" t="s">
        <v>291</v>
      </c>
    </row>
    <row r="40" spans="2:6" ht="14.25" customHeight="1">
      <c r="B40" s="256" t="s">
        <v>155</v>
      </c>
      <c r="C40" s="258" t="s">
        <v>158</v>
      </c>
      <c r="D40" s="256" t="s">
        <v>285</v>
      </c>
      <c r="E40" s="256" t="s">
        <v>223</v>
      </c>
      <c r="F40" s="256" t="s">
        <v>291</v>
      </c>
    </row>
    <row r="41" spans="2:6" ht="14.25" customHeight="1">
      <c r="B41" s="256" t="s">
        <v>155</v>
      </c>
      <c r="C41" s="258" t="s">
        <v>157</v>
      </c>
      <c r="D41" s="256" t="s">
        <v>283</v>
      </c>
      <c r="E41" s="256" t="s">
        <v>223</v>
      </c>
      <c r="F41" s="256" t="s">
        <v>291</v>
      </c>
    </row>
    <row r="42" spans="2:6" ht="14.25" customHeight="1">
      <c r="B42" s="256" t="s">
        <v>159</v>
      </c>
      <c r="C42" s="258" t="s">
        <v>160</v>
      </c>
      <c r="D42" s="256" t="s">
        <v>283</v>
      </c>
      <c r="E42" s="256" t="s">
        <v>225</v>
      </c>
      <c r="F42" s="256" t="s">
        <v>284</v>
      </c>
    </row>
    <row r="43" spans="2:6" ht="14.25" customHeight="1">
      <c r="B43" s="256" t="s">
        <v>161</v>
      </c>
      <c r="C43" s="257" t="s">
        <v>163</v>
      </c>
      <c r="D43" s="256" t="s">
        <v>283</v>
      </c>
      <c r="E43" s="256" t="s">
        <v>225</v>
      </c>
      <c r="F43" s="256" t="s">
        <v>289</v>
      </c>
    </row>
    <row r="44" spans="2:6" ht="14.25" customHeight="1">
      <c r="B44" s="256" t="s">
        <v>161</v>
      </c>
      <c r="C44" s="257" t="s">
        <v>162</v>
      </c>
      <c r="D44" s="256" t="s">
        <v>283</v>
      </c>
      <c r="E44" s="256" t="s">
        <v>225</v>
      </c>
      <c r="F44" s="256" t="s">
        <v>289</v>
      </c>
    </row>
    <row r="45" spans="2:6" ht="14.25" customHeight="1">
      <c r="B45" s="256" t="s">
        <v>164</v>
      </c>
      <c r="C45" s="257" t="s">
        <v>165</v>
      </c>
      <c r="D45" s="256" t="s">
        <v>285</v>
      </c>
      <c r="E45" s="256" t="s">
        <v>223</v>
      </c>
      <c r="F45" s="256" t="s">
        <v>291</v>
      </c>
    </row>
    <row r="46" spans="2:6" ht="14.25" customHeight="1">
      <c r="B46" s="256" t="s">
        <v>164</v>
      </c>
      <c r="C46" s="257" t="s">
        <v>166</v>
      </c>
      <c r="D46" s="256" t="s">
        <v>283</v>
      </c>
      <c r="E46" s="256" t="s">
        <v>223</v>
      </c>
      <c r="F46" s="256" t="s">
        <v>291</v>
      </c>
    </row>
    <row r="47" spans="2:6" ht="14.25" customHeight="1">
      <c r="B47" s="256" t="s">
        <v>167</v>
      </c>
      <c r="C47" s="258" t="s">
        <v>168</v>
      </c>
      <c r="D47" s="256" t="s">
        <v>283</v>
      </c>
      <c r="E47" s="256" t="s">
        <v>224</v>
      </c>
      <c r="F47" s="256" t="s">
        <v>294</v>
      </c>
    </row>
    <row r="48" spans="2:6" ht="14.25" customHeight="1">
      <c r="B48" s="256" t="s">
        <v>169</v>
      </c>
      <c r="C48" s="257" t="s">
        <v>295</v>
      </c>
      <c r="D48" s="256" t="s">
        <v>283</v>
      </c>
      <c r="E48" s="256" t="s">
        <v>226</v>
      </c>
      <c r="F48" s="256" t="s">
        <v>286</v>
      </c>
    </row>
    <row r="49" spans="2:6" ht="14.25" customHeight="1">
      <c r="B49" s="256" t="s">
        <v>171</v>
      </c>
      <c r="C49" s="257" t="s">
        <v>173</v>
      </c>
      <c r="D49" s="256" t="s">
        <v>285</v>
      </c>
      <c r="E49" s="256" t="s">
        <v>224</v>
      </c>
      <c r="F49" s="256" t="s">
        <v>294</v>
      </c>
    </row>
    <row r="50" spans="2:6" ht="14.25" customHeight="1">
      <c r="B50" s="256" t="s">
        <v>171</v>
      </c>
      <c r="C50" s="257" t="s">
        <v>174</v>
      </c>
      <c r="D50" s="256" t="s">
        <v>285</v>
      </c>
      <c r="E50" s="256" t="s">
        <v>224</v>
      </c>
      <c r="F50" s="256" t="s">
        <v>294</v>
      </c>
    </row>
    <row r="51" spans="2:6" ht="14.25" customHeight="1">
      <c r="B51" s="256" t="s">
        <v>171</v>
      </c>
      <c r="C51" s="257" t="s">
        <v>296</v>
      </c>
      <c r="D51" s="256" t="s">
        <v>283</v>
      </c>
      <c r="E51" s="256" t="s">
        <v>224</v>
      </c>
      <c r="F51" s="256" t="s">
        <v>294</v>
      </c>
    </row>
    <row r="52" spans="2:6" ht="14.25" customHeight="1">
      <c r="B52" s="256" t="s">
        <v>171</v>
      </c>
      <c r="C52" s="258" t="s">
        <v>340</v>
      </c>
      <c r="D52" s="256" t="s">
        <v>285</v>
      </c>
      <c r="E52" s="256" t="s">
        <v>224</v>
      </c>
      <c r="F52" s="256" t="s">
        <v>294</v>
      </c>
    </row>
    <row r="53" spans="2:6" ht="14.25" customHeight="1">
      <c r="B53" s="256" t="s">
        <v>171</v>
      </c>
      <c r="C53" s="258" t="s">
        <v>175</v>
      </c>
      <c r="D53" s="256" t="s">
        <v>283</v>
      </c>
      <c r="E53" s="256" t="s">
        <v>224</v>
      </c>
      <c r="F53" s="256" t="s">
        <v>294</v>
      </c>
    </row>
    <row r="54" spans="2:6" ht="14.25" customHeight="1">
      <c r="B54" s="256" t="s">
        <v>177</v>
      </c>
      <c r="C54" s="257" t="s">
        <v>178</v>
      </c>
      <c r="D54" s="256" t="s">
        <v>285</v>
      </c>
      <c r="E54" s="256" t="s">
        <v>223</v>
      </c>
      <c r="F54" s="256" t="s">
        <v>292</v>
      </c>
    </row>
    <row r="55" spans="2:6" ht="14.25" customHeight="1">
      <c r="B55" s="256" t="s">
        <v>177</v>
      </c>
      <c r="C55" s="257" t="s">
        <v>179</v>
      </c>
      <c r="D55" s="256" t="s">
        <v>283</v>
      </c>
      <c r="E55" s="256" t="s">
        <v>223</v>
      </c>
      <c r="F55" s="256" t="s">
        <v>292</v>
      </c>
    </row>
    <row r="56" spans="2:6" ht="14.25" customHeight="1">
      <c r="B56" s="256" t="s">
        <v>177</v>
      </c>
      <c r="C56" s="257" t="s">
        <v>319</v>
      </c>
      <c r="D56" s="256" t="s">
        <v>283</v>
      </c>
      <c r="E56" s="256" t="s">
        <v>223</v>
      </c>
      <c r="F56" s="256" t="s">
        <v>292</v>
      </c>
    </row>
    <row r="57" spans="2:6" ht="14.25" customHeight="1">
      <c r="B57" s="256" t="s">
        <v>180</v>
      </c>
      <c r="C57" s="257" t="s">
        <v>181</v>
      </c>
      <c r="D57" s="256" t="s">
        <v>283</v>
      </c>
      <c r="E57" s="256" t="s">
        <v>225</v>
      </c>
      <c r="F57" s="256" t="s">
        <v>293</v>
      </c>
    </row>
    <row r="58" spans="2:6" ht="14.25" customHeight="1">
      <c r="B58" s="256" t="s">
        <v>182</v>
      </c>
      <c r="C58" s="257" t="s">
        <v>183</v>
      </c>
      <c r="D58" s="256" t="s">
        <v>283</v>
      </c>
      <c r="E58" s="256" t="s">
        <v>226</v>
      </c>
      <c r="F58" s="256" t="s">
        <v>287</v>
      </c>
    </row>
    <row r="59" spans="2:6" ht="14.25" customHeight="1">
      <c r="B59" s="256" t="s">
        <v>184</v>
      </c>
      <c r="C59" s="258" t="s">
        <v>187</v>
      </c>
      <c r="D59" s="256" t="s">
        <v>297</v>
      </c>
      <c r="E59" s="256" t="s">
        <v>224</v>
      </c>
      <c r="F59" s="256" t="s">
        <v>294</v>
      </c>
    </row>
    <row r="60" spans="2:6" ht="14.25" customHeight="1">
      <c r="B60" s="256" t="s">
        <v>184</v>
      </c>
      <c r="C60" s="257" t="s">
        <v>186</v>
      </c>
      <c r="D60" s="256" t="s">
        <v>285</v>
      </c>
      <c r="E60" s="256" t="s">
        <v>224</v>
      </c>
      <c r="F60" s="256" t="s">
        <v>294</v>
      </c>
    </row>
    <row r="61" spans="2:6" ht="14.25" customHeight="1">
      <c r="B61" s="256" t="s">
        <v>184</v>
      </c>
      <c r="C61" s="257" t="s">
        <v>185</v>
      </c>
      <c r="D61" s="256" t="s">
        <v>297</v>
      </c>
      <c r="E61" s="256" t="s">
        <v>224</v>
      </c>
      <c r="F61" s="256" t="s">
        <v>294</v>
      </c>
    </row>
    <row r="62" spans="2:6" ht="14.25" customHeight="1">
      <c r="B62" s="256" t="s">
        <v>305</v>
      </c>
      <c r="C62" s="257" t="s">
        <v>189</v>
      </c>
      <c r="D62" s="256" t="s">
        <v>283</v>
      </c>
      <c r="E62" s="256" t="s">
        <v>225</v>
      </c>
      <c r="F62" s="256" t="s">
        <v>289</v>
      </c>
    </row>
    <row r="63" spans="2:6" ht="14.25" customHeight="1">
      <c r="B63" s="256" t="s">
        <v>305</v>
      </c>
      <c r="C63" s="257" t="s">
        <v>190</v>
      </c>
      <c r="D63" s="256" t="s">
        <v>285</v>
      </c>
      <c r="E63" s="256" t="s">
        <v>225</v>
      </c>
      <c r="F63" s="256" t="s">
        <v>289</v>
      </c>
    </row>
    <row r="64" spans="2:6" ht="14.25" customHeight="1">
      <c r="B64" s="256" t="s">
        <v>305</v>
      </c>
      <c r="C64" s="257" t="s">
        <v>320</v>
      </c>
      <c r="D64" s="256" t="s">
        <v>285</v>
      </c>
      <c r="E64" s="256" t="s">
        <v>225</v>
      </c>
      <c r="F64" s="256" t="s">
        <v>289</v>
      </c>
    </row>
    <row r="65" spans="2:6" ht="14.25" customHeight="1">
      <c r="B65" s="256" t="s">
        <v>191</v>
      </c>
      <c r="C65" s="257" t="s">
        <v>192</v>
      </c>
      <c r="D65" s="256" t="s">
        <v>283</v>
      </c>
      <c r="E65" s="256" t="s">
        <v>225</v>
      </c>
      <c r="F65" s="256" t="s">
        <v>289</v>
      </c>
    </row>
    <row r="66" spans="2:6" ht="14.25" customHeight="1">
      <c r="B66" s="256" t="s">
        <v>193</v>
      </c>
      <c r="C66" s="257" t="s">
        <v>196</v>
      </c>
      <c r="D66" s="256" t="s">
        <v>285</v>
      </c>
      <c r="E66" s="256" t="s">
        <v>225</v>
      </c>
      <c r="F66" s="256" t="s">
        <v>284</v>
      </c>
    </row>
    <row r="67" spans="2:6" ht="14.25" customHeight="1">
      <c r="B67" s="256" t="s">
        <v>193</v>
      </c>
      <c r="C67" s="257" t="s">
        <v>195</v>
      </c>
      <c r="D67" s="256" t="s">
        <v>285</v>
      </c>
      <c r="E67" s="256" t="s">
        <v>225</v>
      </c>
      <c r="F67" s="256" t="s">
        <v>284</v>
      </c>
    </row>
    <row r="68" spans="2:6" ht="14.25" customHeight="1">
      <c r="B68" s="256" t="s">
        <v>193</v>
      </c>
      <c r="C68" s="257" t="s">
        <v>194</v>
      </c>
      <c r="D68" s="256" t="s">
        <v>283</v>
      </c>
      <c r="E68" s="256" t="s">
        <v>225</v>
      </c>
      <c r="F68" s="256" t="s">
        <v>284</v>
      </c>
    </row>
    <row r="69" spans="2:6" ht="14.25" customHeight="1">
      <c r="B69" s="256" t="s">
        <v>197</v>
      </c>
      <c r="C69" s="258" t="s">
        <v>201</v>
      </c>
      <c r="D69" s="256" t="s">
        <v>283</v>
      </c>
      <c r="E69" s="256" t="s">
        <v>225</v>
      </c>
      <c r="F69" s="256" t="s">
        <v>293</v>
      </c>
    </row>
    <row r="70" spans="2:6" ht="14.25" customHeight="1">
      <c r="B70" s="256" t="s">
        <v>197</v>
      </c>
      <c r="C70" s="258" t="s">
        <v>198</v>
      </c>
      <c r="D70" s="256" t="s">
        <v>283</v>
      </c>
      <c r="E70" s="256" t="s">
        <v>225</v>
      </c>
      <c r="F70" s="256" t="s">
        <v>293</v>
      </c>
    </row>
    <row r="71" spans="2:6" ht="14.25" customHeight="1">
      <c r="B71" s="256" t="s">
        <v>197</v>
      </c>
      <c r="C71" s="257" t="s">
        <v>200</v>
      </c>
      <c r="D71" s="256" t="s">
        <v>283</v>
      </c>
      <c r="E71" s="256" t="s">
        <v>225</v>
      </c>
      <c r="F71" s="256" t="s">
        <v>293</v>
      </c>
    </row>
    <row r="72" spans="2:6" ht="14.25" customHeight="1">
      <c r="B72" s="256" t="s">
        <v>197</v>
      </c>
      <c r="C72" s="257" t="s">
        <v>199</v>
      </c>
      <c r="D72" s="256" t="s">
        <v>283</v>
      </c>
      <c r="E72" s="256" t="s">
        <v>225</v>
      </c>
      <c r="F72" s="256" t="s">
        <v>293</v>
      </c>
    </row>
    <row r="73" spans="2:6" ht="14.25" customHeight="1">
      <c r="B73" s="256" t="s">
        <v>202</v>
      </c>
      <c r="C73" s="258" t="s">
        <v>351</v>
      </c>
      <c r="D73" s="256" t="s">
        <v>285</v>
      </c>
      <c r="E73" s="256" t="s">
        <v>226</v>
      </c>
      <c r="F73" s="256" t="s">
        <v>286</v>
      </c>
    </row>
    <row r="74" spans="2:6" ht="14.25" customHeight="1">
      <c r="B74" s="256" t="s">
        <v>202</v>
      </c>
      <c r="C74" s="257" t="s">
        <v>204</v>
      </c>
      <c r="D74" s="256" t="s">
        <v>283</v>
      </c>
      <c r="E74" s="256" t="s">
        <v>226</v>
      </c>
      <c r="F74" s="256" t="s">
        <v>286</v>
      </c>
    </row>
    <row r="75" spans="2:6" ht="14.25" customHeight="1">
      <c r="B75" s="256" t="s">
        <v>205</v>
      </c>
      <c r="C75" s="257" t="s">
        <v>206</v>
      </c>
      <c r="D75" s="256" t="s">
        <v>283</v>
      </c>
      <c r="E75" s="256" t="s">
        <v>225</v>
      </c>
      <c r="F75" s="256" t="s">
        <v>289</v>
      </c>
    </row>
    <row r="76" spans="2:6" ht="14.25" customHeight="1">
      <c r="B76" s="256" t="s">
        <v>207</v>
      </c>
      <c r="C76" s="257" t="s">
        <v>208</v>
      </c>
      <c r="D76" s="256" t="s">
        <v>283</v>
      </c>
      <c r="E76" s="256" t="s">
        <v>226</v>
      </c>
      <c r="F76" s="256" t="s">
        <v>287</v>
      </c>
    </row>
    <row r="77" spans="2:6" ht="14.25" customHeight="1">
      <c r="B77" s="256" t="s">
        <v>207</v>
      </c>
      <c r="C77" s="257" t="s">
        <v>321</v>
      </c>
      <c r="D77" s="256" t="s">
        <v>285</v>
      </c>
      <c r="E77" s="256" t="s">
        <v>226</v>
      </c>
      <c r="F77" s="256" t="s">
        <v>287</v>
      </c>
    </row>
    <row r="78" spans="2:6" ht="14.25" customHeight="1">
      <c r="B78" s="256" t="s">
        <v>209</v>
      </c>
      <c r="C78" s="257" t="s">
        <v>210</v>
      </c>
      <c r="D78" s="256" t="s">
        <v>297</v>
      </c>
      <c r="E78" s="256" t="s">
        <v>223</v>
      </c>
      <c r="F78" s="256" t="s">
        <v>292</v>
      </c>
    </row>
    <row r="79" spans="2:6" ht="14.25" customHeight="1">
      <c r="B79" s="256" t="s">
        <v>211</v>
      </c>
      <c r="C79" s="257" t="s">
        <v>212</v>
      </c>
      <c r="D79" s="256" t="s">
        <v>283</v>
      </c>
      <c r="E79" s="256" t="s">
        <v>225</v>
      </c>
      <c r="F79" s="256" t="s">
        <v>289</v>
      </c>
    </row>
    <row r="81" spans="2:8">
      <c r="B81" s="46" t="s">
        <v>33</v>
      </c>
    </row>
    <row r="82" spans="2:8">
      <c r="B82" s="46" t="s">
        <v>298</v>
      </c>
    </row>
    <row r="83" spans="2:8">
      <c r="B83" s="46" t="s">
        <v>302</v>
      </c>
    </row>
    <row r="84" spans="2:8">
      <c r="B84" s="523" t="s">
        <v>325</v>
      </c>
      <c r="C84" s="503"/>
      <c r="D84" s="503"/>
      <c r="E84" s="503"/>
      <c r="F84" s="503"/>
      <c r="G84" s="503"/>
      <c r="H84" s="503"/>
    </row>
  </sheetData>
  <sheetProtection sheet="1" objects="1" scenarios="1"/>
  <mergeCells count="2">
    <mergeCell ref="B2:C2"/>
    <mergeCell ref="B84:H84"/>
  </mergeCells>
  <hyperlinks>
    <hyperlink ref="B2" location="'Table of Contents '!B2" display="Return to Table of Contents" xr:uid="{00000000-0004-0000-1400-000000000000}"/>
  </hyperlinks>
  <pageMargins left="0.25" right="0.25" top="0.75" bottom="0.75" header="0.3" footer="0.3"/>
  <pageSetup scale="8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34998626667073579"/>
    <pageSetUpPr fitToPage="1"/>
  </sheetPr>
  <dimension ref="B1:BV26"/>
  <sheetViews>
    <sheetView zoomScale="120" zoomScaleNormal="120" workbookViewId="0">
      <selection activeCell="D9" sqref="D9"/>
    </sheetView>
  </sheetViews>
  <sheetFormatPr defaultColWidth="8.7109375" defaultRowHeight="12.75"/>
  <cols>
    <col min="1" max="1" width="6.28515625" style="150" customWidth="1"/>
    <col min="2" max="2" width="30.42578125" style="151" customWidth="1"/>
    <col min="3" max="3" width="0.5703125" style="151" customWidth="1"/>
    <col min="4" max="4" width="112.28515625" style="150" customWidth="1"/>
    <col min="5" max="5" width="8.7109375" style="150" customWidth="1"/>
    <col min="6" max="16384" width="8.7109375" style="150"/>
  </cols>
  <sheetData>
    <row r="1" spans="2:74" s="156" customFormat="1" ht="15" customHeight="1">
      <c r="B1" s="260" t="s">
        <v>2</v>
      </c>
      <c r="D1" s="159"/>
      <c r="E1" s="158"/>
      <c r="BN1" s="157"/>
      <c r="BO1" s="157"/>
      <c r="BP1" s="157"/>
      <c r="BQ1" s="157"/>
      <c r="BR1" s="157"/>
      <c r="BS1" s="157"/>
      <c r="BT1" s="157"/>
      <c r="BU1" s="157"/>
      <c r="BV1" s="157"/>
    </row>
    <row r="2" spans="2:74">
      <c r="D2" s="152"/>
    </row>
    <row r="4" spans="2:74" ht="49.5" customHeight="1">
      <c r="B4" s="165" t="s">
        <v>3</v>
      </c>
      <c r="C4" s="166"/>
      <c r="D4" s="167" t="s">
        <v>323</v>
      </c>
    </row>
    <row r="5" spans="2:74" ht="132" customHeight="1">
      <c r="B5" s="168" t="s">
        <v>4</v>
      </c>
      <c r="C5" s="162"/>
      <c r="D5" s="169" t="s">
        <v>348</v>
      </c>
    </row>
    <row r="6" spans="2:74" ht="15" customHeight="1">
      <c r="B6" s="170"/>
      <c r="C6" s="160"/>
      <c r="D6" s="171"/>
    </row>
    <row r="7" spans="2:74" ht="23.25" customHeight="1">
      <c r="B7" s="172"/>
      <c r="C7" s="163"/>
      <c r="D7" s="173"/>
    </row>
    <row r="8" spans="2:74" ht="34.35" customHeight="1">
      <c r="B8" s="262" t="s">
        <v>1</v>
      </c>
      <c r="C8" s="263"/>
      <c r="D8" s="264"/>
    </row>
    <row r="9" spans="2:74" ht="59.1" customHeight="1">
      <c r="B9" s="375" t="s">
        <v>5</v>
      </c>
      <c r="C9" s="155"/>
      <c r="D9" s="376" t="s">
        <v>6</v>
      </c>
    </row>
    <row r="10" spans="2:74" ht="45.75" customHeight="1">
      <c r="B10" s="174" t="s">
        <v>7</v>
      </c>
      <c r="C10" s="155"/>
      <c r="D10" s="175" t="s">
        <v>8</v>
      </c>
    </row>
    <row r="11" spans="2:74" ht="57" customHeight="1">
      <c r="B11" s="176" t="s">
        <v>9</v>
      </c>
      <c r="C11" s="155"/>
      <c r="D11" s="177" t="s">
        <v>10</v>
      </c>
    </row>
    <row r="12" spans="2:74" ht="43.35" customHeight="1">
      <c r="B12" s="174" t="s">
        <v>11</v>
      </c>
      <c r="C12" s="155"/>
      <c r="D12" s="175" t="s">
        <v>12</v>
      </c>
    </row>
    <row r="13" spans="2:74" ht="61.35" customHeight="1">
      <c r="B13" s="176" t="s">
        <v>13</v>
      </c>
      <c r="C13" s="155"/>
      <c r="D13" s="177" t="s">
        <v>14</v>
      </c>
    </row>
    <row r="14" spans="2:74" ht="57.75" customHeight="1">
      <c r="B14" s="174" t="s">
        <v>15</v>
      </c>
      <c r="C14" s="155"/>
      <c r="D14" s="175" t="s">
        <v>16</v>
      </c>
    </row>
    <row r="15" spans="2:74" ht="66.75" customHeight="1">
      <c r="B15" s="176" t="s">
        <v>17</v>
      </c>
      <c r="C15" s="155"/>
      <c r="D15" s="177" t="s">
        <v>18</v>
      </c>
    </row>
    <row r="16" spans="2:74" ht="44.25" customHeight="1">
      <c r="B16" s="174" t="s">
        <v>19</v>
      </c>
      <c r="C16" s="155"/>
      <c r="D16" s="308" t="s">
        <v>326</v>
      </c>
    </row>
    <row r="17" spans="2:11" ht="47.25" customHeight="1">
      <c r="B17" s="176" t="s">
        <v>20</v>
      </c>
      <c r="C17" s="155"/>
      <c r="D17" s="177" t="s">
        <v>21</v>
      </c>
    </row>
    <row r="18" spans="2:11" ht="57" customHeight="1">
      <c r="B18" s="261" t="s">
        <v>22</v>
      </c>
      <c r="C18" s="161"/>
      <c r="D18" s="308" t="s">
        <v>324</v>
      </c>
    </row>
    <row r="19" spans="2:11" ht="42.75" customHeight="1">
      <c r="B19" s="289" t="s">
        <v>23</v>
      </c>
      <c r="C19" s="155"/>
      <c r="D19" s="177" t="s">
        <v>24</v>
      </c>
    </row>
    <row r="20" spans="2:11" ht="94.5" customHeight="1">
      <c r="B20" s="393" t="s">
        <v>25</v>
      </c>
      <c r="C20" s="394"/>
      <c r="D20" s="395" t="s">
        <v>308</v>
      </c>
    </row>
    <row r="21" spans="2:11" ht="12.75" customHeight="1">
      <c r="B21" s="466" t="s">
        <v>325</v>
      </c>
      <c r="C21" s="467"/>
      <c r="D21" s="468"/>
      <c r="E21" s="468"/>
      <c r="F21" s="468"/>
      <c r="G21" s="468"/>
      <c r="H21" s="468"/>
      <c r="I21" s="468"/>
      <c r="J21" s="468"/>
      <c r="K21" s="468"/>
    </row>
    <row r="22" spans="2:11" ht="14.25" customHeight="1">
      <c r="B22" s="153"/>
      <c r="C22" s="153"/>
      <c r="D22" s="155"/>
    </row>
    <row r="23" spans="2:11">
      <c r="B23" s="153"/>
      <c r="C23" s="153"/>
      <c r="D23" s="154"/>
    </row>
    <row r="24" spans="2:11">
      <c r="B24" s="153"/>
      <c r="C24" s="153"/>
      <c r="D24" s="152"/>
    </row>
    <row r="25" spans="2:11">
      <c r="D25" s="152"/>
    </row>
    <row r="26" spans="2:11">
      <c r="D26" s="152"/>
    </row>
  </sheetData>
  <sheetProtection sheet="1" objects="1" scenarios="1"/>
  <mergeCells count="1">
    <mergeCell ref="B21:K21"/>
  </mergeCells>
  <hyperlinks>
    <hyperlink ref="B1" location="TABLE_OF_CONTENTS" display="Return to Table of Contents" xr:uid="{00000000-0004-0000-0100-000000000000}"/>
  </hyperlinks>
  <pageMargins left="0.25" right="0.25" top="0.75" bottom="0.75" header="0.3" footer="0.3"/>
  <pageSetup scale="81" fitToHeight="0" orientation="portrait" horizontalDpi="1200" verticalDpi="1200" r:id="rId1"/>
  <headerFooter>
    <oddHeader>&amp;L&amp;"Arial,Italic"Survey of Dental Education&amp;"Arial,Regular"&amp;9 2020-21 
Report 1 - Academic Programs, Enrollment, and Graduates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N39"/>
  <sheetViews>
    <sheetView showGridLines="0" zoomScaleNormal="100" workbookViewId="0">
      <selection activeCell="B2" sqref="B2"/>
    </sheetView>
  </sheetViews>
  <sheetFormatPr defaultColWidth="9.28515625" defaultRowHeight="12.75"/>
  <cols>
    <col min="1" max="1" width="5.5703125" style="8" customWidth="1"/>
    <col min="2" max="2" width="11.5703125" style="8" customWidth="1"/>
    <col min="3" max="3" width="1.5703125" style="8" customWidth="1"/>
    <col min="4" max="9" width="18.5703125" style="8" customWidth="1"/>
    <col min="10" max="10" width="9.28515625" style="8" customWidth="1"/>
    <col min="11" max="16384" width="9.28515625" style="8"/>
  </cols>
  <sheetData>
    <row r="1" spans="1:14">
      <c r="A1" s="8" t="s">
        <v>26</v>
      </c>
    </row>
    <row r="2" spans="1:14" ht="14.25" customHeight="1">
      <c r="A2" s="67"/>
      <c r="B2" s="67" t="s">
        <v>2</v>
      </c>
      <c r="C2" s="67"/>
      <c r="D2" s="67"/>
      <c r="E2" s="67"/>
      <c r="F2" s="67"/>
      <c r="G2" s="67"/>
      <c r="H2" s="67"/>
      <c r="I2" s="67"/>
    </row>
    <row r="3" spans="1:14" ht="15" customHeight="1">
      <c r="B3" s="471" t="s">
        <v>310</v>
      </c>
      <c r="C3" s="472"/>
      <c r="D3" s="472"/>
      <c r="E3" s="472"/>
      <c r="F3" s="472"/>
      <c r="G3" s="472"/>
      <c r="H3" s="472"/>
      <c r="I3" s="472"/>
    </row>
    <row r="4" spans="1:14">
      <c r="B4" s="20"/>
      <c r="C4" s="20"/>
    </row>
    <row r="5" spans="1:14" ht="3" customHeight="1"/>
    <row r="6" spans="1:14" ht="63" customHeight="1" thickBot="1">
      <c r="B6" s="68" t="s">
        <v>27</v>
      </c>
      <c r="C6" s="69"/>
      <c r="D6" s="73" t="s">
        <v>28</v>
      </c>
      <c r="E6" s="73" t="s">
        <v>7</v>
      </c>
      <c r="F6" s="73" t="s">
        <v>13</v>
      </c>
      <c r="G6" s="73" t="s">
        <v>29</v>
      </c>
      <c r="H6" s="73" t="s">
        <v>30</v>
      </c>
      <c r="I6" s="73" t="s">
        <v>31</v>
      </c>
    </row>
    <row r="7" spans="1:14" ht="14.25" customHeight="1">
      <c r="B7" s="70">
        <v>2000</v>
      </c>
      <c r="C7" s="71"/>
      <c r="D7" s="74">
        <v>7231</v>
      </c>
      <c r="E7" s="74">
        <v>7770</v>
      </c>
      <c r="F7" s="74">
        <v>4234</v>
      </c>
      <c r="G7" s="75">
        <v>1.84</v>
      </c>
      <c r="H7" s="76">
        <v>0.54500000000000004</v>
      </c>
      <c r="I7" s="74">
        <v>4327</v>
      </c>
      <c r="J7" s="6"/>
    </row>
    <row r="8" spans="1:14" ht="14.25" customHeight="1">
      <c r="B8" s="72">
        <v>2001</v>
      </c>
      <c r="C8" s="71"/>
      <c r="D8" s="77">
        <v>7284</v>
      </c>
      <c r="E8" s="77">
        <v>7412</v>
      </c>
      <c r="F8" s="77">
        <v>4267</v>
      </c>
      <c r="G8" s="78">
        <v>1.74</v>
      </c>
      <c r="H8" s="79">
        <v>0.57599999999999996</v>
      </c>
      <c r="I8" s="77">
        <v>4407</v>
      </c>
      <c r="J8" s="6"/>
    </row>
    <row r="9" spans="1:14" ht="14.25" customHeight="1">
      <c r="B9" s="70">
        <v>2002</v>
      </c>
      <c r="C9" s="71"/>
      <c r="D9" s="74">
        <v>8389</v>
      </c>
      <c r="E9" s="74">
        <v>7537</v>
      </c>
      <c r="F9" s="74">
        <v>4372</v>
      </c>
      <c r="G9" s="75">
        <v>1.72</v>
      </c>
      <c r="H9" s="76">
        <v>0.57999999999999996</v>
      </c>
      <c r="I9" s="74">
        <v>4448</v>
      </c>
      <c r="J9" s="6"/>
    </row>
    <row r="10" spans="1:14" ht="14.25" customHeight="1">
      <c r="B10" s="72">
        <v>2003</v>
      </c>
      <c r="C10" s="71"/>
      <c r="D10" s="77">
        <v>10121</v>
      </c>
      <c r="E10" s="77">
        <v>8176</v>
      </c>
      <c r="F10" s="77">
        <v>4528</v>
      </c>
      <c r="G10" s="78">
        <v>1.81</v>
      </c>
      <c r="H10" s="79">
        <v>0.55400000000000005</v>
      </c>
      <c r="I10" s="77">
        <v>4618</v>
      </c>
      <c r="J10" s="6"/>
    </row>
    <row r="11" spans="1:14" ht="14.25" customHeight="1">
      <c r="B11" s="70">
        <v>2004</v>
      </c>
      <c r="C11" s="71"/>
      <c r="D11" s="74">
        <v>11360</v>
      </c>
      <c r="E11" s="74">
        <v>9433</v>
      </c>
      <c r="F11" s="74">
        <v>4457</v>
      </c>
      <c r="G11" s="75">
        <v>2.12</v>
      </c>
      <c r="H11" s="76">
        <v>0.47199999999999998</v>
      </c>
      <c r="I11" s="74">
        <v>4612</v>
      </c>
      <c r="J11" s="6"/>
    </row>
    <row r="12" spans="1:14" ht="14.25" customHeight="1">
      <c r="B12" s="72">
        <v>2005</v>
      </c>
      <c r="C12" s="71"/>
      <c r="D12" s="77">
        <v>12528</v>
      </c>
      <c r="E12" s="77">
        <v>10731</v>
      </c>
      <c r="F12" s="77">
        <v>4558</v>
      </c>
      <c r="G12" s="78">
        <v>2.35</v>
      </c>
      <c r="H12" s="79">
        <v>0.42499999999999999</v>
      </c>
      <c r="I12" s="77">
        <v>4688</v>
      </c>
      <c r="J12" s="6"/>
    </row>
    <row r="13" spans="1:14" ht="14.25" customHeight="1">
      <c r="B13" s="70">
        <v>2006</v>
      </c>
      <c r="C13" s="71"/>
      <c r="D13" s="74">
        <v>13289</v>
      </c>
      <c r="E13" s="74">
        <v>12463</v>
      </c>
      <c r="F13" s="74">
        <v>4608</v>
      </c>
      <c r="G13" s="75">
        <v>2.7</v>
      </c>
      <c r="H13" s="76">
        <v>0.37</v>
      </c>
      <c r="I13" s="74">
        <v>4733</v>
      </c>
      <c r="J13" s="6"/>
      <c r="N13" s="12"/>
    </row>
    <row r="14" spans="1:14" ht="14.25" customHeight="1">
      <c r="B14" s="72">
        <v>2007</v>
      </c>
      <c r="C14" s="71"/>
      <c r="D14" s="77">
        <v>13679</v>
      </c>
      <c r="E14" s="77">
        <v>13742</v>
      </c>
      <c r="F14" s="77">
        <v>4618</v>
      </c>
      <c r="G14" s="78">
        <v>2.98</v>
      </c>
      <c r="H14" s="79">
        <v>0.33600000000000002</v>
      </c>
      <c r="I14" s="77">
        <v>4770</v>
      </c>
      <c r="J14" s="6"/>
    </row>
    <row r="15" spans="1:14" ht="14.25" customHeight="1">
      <c r="B15" s="70">
        <v>2008</v>
      </c>
      <c r="C15" s="71"/>
      <c r="D15" s="74">
        <v>14139</v>
      </c>
      <c r="E15" s="74">
        <v>12178</v>
      </c>
      <c r="F15" s="74">
        <v>4794</v>
      </c>
      <c r="G15" s="75">
        <v>2.54</v>
      </c>
      <c r="H15" s="76">
        <v>0.39400000000000002</v>
      </c>
      <c r="I15" s="74">
        <v>4918</v>
      </c>
      <c r="J15" s="6"/>
      <c r="N15" s="12"/>
    </row>
    <row r="16" spans="1:14" ht="14.25" customHeight="1">
      <c r="B16" s="72">
        <v>2009</v>
      </c>
      <c r="C16" s="71"/>
      <c r="D16" s="77">
        <v>13993</v>
      </c>
      <c r="E16" s="77">
        <v>12210</v>
      </c>
      <c r="F16" s="77">
        <v>4871</v>
      </c>
      <c r="G16" s="78">
        <v>2.5099999999999998</v>
      </c>
      <c r="H16" s="79">
        <v>0.39900000000000002</v>
      </c>
      <c r="I16" s="77">
        <v>5089</v>
      </c>
      <c r="J16" s="6"/>
    </row>
    <row r="17" spans="2:12" ht="14.25" customHeight="1">
      <c r="B17" s="70">
        <v>2010</v>
      </c>
      <c r="C17" s="71"/>
      <c r="D17" s="74">
        <v>13406</v>
      </c>
      <c r="E17" s="74">
        <v>12001</v>
      </c>
      <c r="F17" s="74">
        <v>4947</v>
      </c>
      <c r="G17" s="75">
        <v>2.4300000000000002</v>
      </c>
      <c r="H17" s="76">
        <v>0.41199999999999998</v>
      </c>
      <c r="I17" s="74">
        <v>5170</v>
      </c>
      <c r="J17" s="6"/>
    </row>
    <row r="18" spans="2:12" ht="14.25" customHeight="1">
      <c r="B18" s="72">
        <v>2011</v>
      </c>
      <c r="C18" s="71"/>
      <c r="D18" s="77">
        <v>13117</v>
      </c>
      <c r="E18" s="77">
        <v>12039</v>
      </c>
      <c r="F18" s="77">
        <v>5311</v>
      </c>
      <c r="G18" s="78">
        <v>2.27</v>
      </c>
      <c r="H18" s="79">
        <v>0.441</v>
      </c>
      <c r="I18" s="77">
        <v>5493</v>
      </c>
      <c r="J18" s="6"/>
    </row>
    <row r="19" spans="2:12" ht="14.25" customHeight="1">
      <c r="B19" s="70">
        <v>2012</v>
      </c>
      <c r="C19" s="71"/>
      <c r="D19" s="74">
        <v>13162</v>
      </c>
      <c r="E19" s="74">
        <v>12077</v>
      </c>
      <c r="F19" s="74">
        <v>5483</v>
      </c>
      <c r="G19" s="75">
        <v>2.2000000000000002</v>
      </c>
      <c r="H19" s="76">
        <v>0.45400000000000001</v>
      </c>
      <c r="I19" s="74">
        <v>5697</v>
      </c>
      <c r="J19" s="6"/>
    </row>
    <row r="20" spans="2:12" ht="14.25" customHeight="1">
      <c r="B20" s="72">
        <v>2013</v>
      </c>
      <c r="C20" s="71"/>
      <c r="D20" s="77">
        <v>12948</v>
      </c>
      <c r="E20" s="77">
        <v>12162</v>
      </c>
      <c r="F20" s="77">
        <v>5769</v>
      </c>
      <c r="G20" s="78">
        <v>2.11</v>
      </c>
      <c r="H20" s="79">
        <v>0.47399999999999998</v>
      </c>
      <c r="I20" s="77">
        <v>5904</v>
      </c>
      <c r="J20" s="6"/>
    </row>
    <row r="21" spans="2:12" ht="14.25" customHeight="1">
      <c r="B21" s="70">
        <v>2014</v>
      </c>
      <c r="C21" s="71"/>
      <c r="D21" s="74">
        <v>12922</v>
      </c>
      <c r="E21" s="74">
        <v>11721</v>
      </c>
      <c r="F21" s="74">
        <v>5890</v>
      </c>
      <c r="G21" s="75">
        <v>1.99</v>
      </c>
      <c r="H21" s="76">
        <v>0.503</v>
      </c>
      <c r="I21" s="74">
        <v>5967</v>
      </c>
      <c r="J21" s="6"/>
    </row>
    <row r="22" spans="2:12" ht="14.25" customHeight="1">
      <c r="B22" s="72">
        <v>2015</v>
      </c>
      <c r="C22" s="71"/>
      <c r="D22" s="77">
        <v>12776</v>
      </c>
      <c r="E22" s="77">
        <v>11789</v>
      </c>
      <c r="F22" s="77">
        <v>5943</v>
      </c>
      <c r="G22" s="78">
        <v>1.98</v>
      </c>
      <c r="H22" s="79">
        <v>0.504</v>
      </c>
      <c r="I22" s="77">
        <v>6000</v>
      </c>
      <c r="J22" s="6"/>
    </row>
    <row r="23" spans="2:12" ht="14.25" customHeight="1">
      <c r="B23" s="70">
        <v>2016</v>
      </c>
      <c r="C23" s="71"/>
      <c r="D23" s="74">
        <v>12738</v>
      </c>
      <c r="E23" s="74">
        <v>12058</v>
      </c>
      <c r="F23" s="74">
        <v>6100</v>
      </c>
      <c r="G23" s="75">
        <v>1.98</v>
      </c>
      <c r="H23" s="76">
        <v>0.50600000000000001</v>
      </c>
      <c r="I23" s="74">
        <v>6165</v>
      </c>
      <c r="J23" s="6"/>
    </row>
    <row r="24" spans="2:12" ht="14.25" customHeight="1">
      <c r="B24" s="72">
        <v>2017</v>
      </c>
      <c r="D24" s="77">
        <v>12426</v>
      </c>
      <c r="E24" s="77">
        <v>11873</v>
      </c>
      <c r="F24" s="77">
        <v>6122</v>
      </c>
      <c r="G24" s="78">
        <v>1.94</v>
      </c>
      <c r="H24" s="79">
        <v>0.51600000000000001</v>
      </c>
      <c r="I24" s="77">
        <v>6184</v>
      </c>
    </row>
    <row r="25" spans="2:12" ht="14.25" customHeight="1">
      <c r="B25" s="70">
        <v>2018</v>
      </c>
      <c r="C25" s="71"/>
      <c r="D25" s="74">
        <v>12452</v>
      </c>
      <c r="E25" s="74">
        <v>11298</v>
      </c>
      <c r="F25" s="74">
        <v>6163</v>
      </c>
      <c r="G25" s="75">
        <v>1.83</v>
      </c>
      <c r="H25" s="76">
        <v>0.54500000000000004</v>
      </c>
      <c r="I25" s="74">
        <v>6250</v>
      </c>
      <c r="J25" s="6"/>
    </row>
    <row r="26" spans="2:12" ht="14.25" customHeight="1">
      <c r="B26" s="72">
        <v>2019</v>
      </c>
      <c r="D26" s="77">
        <v>12501</v>
      </c>
      <c r="E26" s="77">
        <v>11148</v>
      </c>
      <c r="F26" s="77">
        <v>6231</v>
      </c>
      <c r="G26" s="78">
        <v>1.79</v>
      </c>
      <c r="H26" s="79">
        <v>0.55900000000000005</v>
      </c>
      <c r="I26" s="77">
        <v>6308</v>
      </c>
    </row>
    <row r="27" spans="2:12" ht="14.25" customHeight="1">
      <c r="B27" s="70">
        <v>2020</v>
      </c>
      <c r="C27" s="71"/>
      <c r="D27" s="74">
        <v>12251</v>
      </c>
      <c r="E27" s="74">
        <v>10965</v>
      </c>
      <c r="F27" s="74">
        <v>6257</v>
      </c>
      <c r="G27" s="75">
        <v>1.7524372702573121</v>
      </c>
      <c r="H27" s="76">
        <v>0.57063383492932052</v>
      </c>
      <c r="I27" s="74">
        <v>6317</v>
      </c>
      <c r="J27" s="6"/>
      <c r="K27" s="60"/>
      <c r="L27" s="49"/>
    </row>
    <row r="28" spans="2:12" ht="13.5" customHeight="1">
      <c r="B28" s="72">
        <v>2021</v>
      </c>
      <c r="C28" s="71"/>
      <c r="D28" s="77">
        <v>13242</v>
      </c>
      <c r="E28" s="77">
        <v>11759</v>
      </c>
      <c r="F28" s="77">
        <v>6295</v>
      </c>
      <c r="G28" s="78">
        <v>1.87</v>
      </c>
      <c r="H28" s="79">
        <v>0.53500000000000003</v>
      </c>
      <c r="I28" s="77">
        <v>6360</v>
      </c>
      <c r="J28" s="6"/>
      <c r="K28" s="60"/>
      <c r="L28" s="49"/>
    </row>
    <row r="29" spans="2:12" ht="14.25" customHeight="1">
      <c r="B29" s="70">
        <v>2022</v>
      </c>
      <c r="C29" s="71"/>
      <c r="D29" s="74">
        <v>13729</v>
      </c>
      <c r="E29" s="74">
        <v>11180</v>
      </c>
      <c r="F29" s="74">
        <v>6328</v>
      </c>
      <c r="G29" s="75">
        <v>1.77</v>
      </c>
      <c r="H29" s="76">
        <v>0.56599999999999995</v>
      </c>
      <c r="I29" s="74">
        <v>6513</v>
      </c>
      <c r="J29" s="6"/>
      <c r="K29" s="60"/>
      <c r="L29" s="49"/>
    </row>
    <row r="30" spans="2:12" ht="14.25" customHeight="1">
      <c r="B30" s="72">
        <v>2023</v>
      </c>
      <c r="C30" s="71"/>
      <c r="D30" s="77">
        <v>15402</v>
      </c>
      <c r="E30" s="77">
        <v>11198</v>
      </c>
      <c r="F30" s="77">
        <v>6562</v>
      </c>
      <c r="G30" s="78">
        <v>1.71</v>
      </c>
      <c r="H30" s="79">
        <v>0.58599999999999997</v>
      </c>
      <c r="I30" s="77">
        <v>6708</v>
      </c>
      <c r="J30" s="6"/>
      <c r="K30" s="60"/>
      <c r="L30" s="49"/>
    </row>
    <row r="31" spans="2:12" ht="14.25" customHeight="1">
      <c r="B31" s="70">
        <v>2024</v>
      </c>
      <c r="C31" s="71"/>
      <c r="D31" s="74">
        <v>17152</v>
      </c>
      <c r="E31" s="74">
        <v>12491</v>
      </c>
      <c r="F31" s="74">
        <v>6719</v>
      </c>
      <c r="G31" s="75">
        <v>1.86</v>
      </c>
      <c r="H31" s="76">
        <v>0.53800000000000003</v>
      </c>
      <c r="I31" s="74">
        <v>7013</v>
      </c>
      <c r="J31" s="6"/>
      <c r="K31" s="60"/>
      <c r="L31" s="49"/>
    </row>
    <row r="32" spans="2:12" ht="14.25" customHeight="1">
      <c r="B32" s="433">
        <v>2025</v>
      </c>
      <c r="C32" s="434"/>
      <c r="D32" s="435" t="s">
        <v>32</v>
      </c>
      <c r="E32" s="435">
        <v>13657</v>
      </c>
      <c r="F32" s="435">
        <v>7073</v>
      </c>
      <c r="G32" s="436">
        <v>1.93</v>
      </c>
      <c r="H32" s="437">
        <v>0.51800000000000002</v>
      </c>
      <c r="I32" s="435" t="s">
        <v>32</v>
      </c>
      <c r="J32" s="6"/>
      <c r="K32" s="60"/>
      <c r="L32" s="49"/>
    </row>
    <row r="33" spans="2:10" ht="14.25" customHeight="1">
      <c r="B33" s="72"/>
      <c r="C33" s="71"/>
      <c r="D33" s="77"/>
      <c r="E33" s="77"/>
      <c r="F33" s="77"/>
      <c r="G33" s="78"/>
      <c r="H33" s="79"/>
      <c r="I33" s="77"/>
      <c r="J33" s="6"/>
    </row>
    <row r="34" spans="2:10" ht="15" customHeight="1">
      <c r="B34" s="21" t="s">
        <v>327</v>
      </c>
      <c r="C34" s="21"/>
      <c r="D34" s="21"/>
      <c r="E34" s="21"/>
      <c r="F34" s="21"/>
      <c r="G34" s="21"/>
      <c r="H34" s="21"/>
      <c r="I34" s="21"/>
    </row>
    <row r="35" spans="2:10" ht="15" customHeight="1">
      <c r="B35" s="21" t="s">
        <v>33</v>
      </c>
      <c r="C35" s="21"/>
      <c r="D35" s="21"/>
      <c r="E35" s="21"/>
      <c r="F35" s="21"/>
      <c r="G35" s="21"/>
      <c r="H35" s="21"/>
      <c r="I35" s="21"/>
    </row>
    <row r="36" spans="2:10" ht="15" customHeight="1">
      <c r="B36" s="21" t="s">
        <v>34</v>
      </c>
      <c r="C36" s="21"/>
      <c r="D36" s="21"/>
      <c r="E36" s="21"/>
      <c r="F36" s="21"/>
      <c r="G36" s="21"/>
      <c r="H36" s="21"/>
      <c r="I36" s="21"/>
    </row>
    <row r="37" spans="2:10" ht="24.75" customHeight="1">
      <c r="B37" s="469" t="s">
        <v>311</v>
      </c>
      <c r="C37" s="470"/>
      <c r="D37" s="470"/>
      <c r="E37" s="470"/>
      <c r="F37" s="470"/>
      <c r="G37" s="470"/>
      <c r="H37" s="470"/>
      <c r="I37" s="470"/>
    </row>
    <row r="38" spans="2:10" ht="15" customHeight="1">
      <c r="B38" s="22" t="s">
        <v>35</v>
      </c>
      <c r="C38" s="22"/>
      <c r="D38" s="22"/>
      <c r="E38" s="22"/>
      <c r="F38" s="22"/>
      <c r="G38" s="22"/>
      <c r="H38" s="22"/>
      <c r="I38" s="22"/>
    </row>
    <row r="39" spans="2:10" ht="12" customHeight="1">
      <c r="B39" s="23" t="s">
        <v>325</v>
      </c>
      <c r="C39" s="23"/>
      <c r="D39" s="23"/>
      <c r="E39" s="23"/>
      <c r="F39" s="23"/>
      <c r="G39" s="23"/>
      <c r="H39" s="23"/>
      <c r="I39" s="23"/>
    </row>
  </sheetData>
  <sheetProtection sheet="1" objects="1" scenarios="1"/>
  <mergeCells count="2">
    <mergeCell ref="B37:I37"/>
    <mergeCell ref="B3:I3"/>
  </mergeCells>
  <hyperlinks>
    <hyperlink ref="B2" location="TABLE_OF_CONTENTS" display="Return to Table of Contents" xr:uid="{00000000-0004-0000-0200-000000000000}"/>
  </hyperlinks>
  <pageMargins left="0.5" right="0.5" top="0.25" bottom="1" header="0.5" footer="0.5"/>
  <pageSetup scale="9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B2:AH77"/>
  <sheetViews>
    <sheetView showGridLines="0" zoomScaleNormal="100" workbookViewId="0">
      <selection activeCell="B2" sqref="B2"/>
    </sheetView>
  </sheetViews>
  <sheetFormatPr defaultColWidth="9.28515625" defaultRowHeight="12.75"/>
  <cols>
    <col min="1" max="1" width="5.5703125" style="2" customWidth="1"/>
    <col min="2" max="2" width="16.5703125" style="9" customWidth="1"/>
    <col min="3" max="3" width="22.140625" style="5" customWidth="1"/>
    <col min="4" max="4" width="1.5703125" style="5" customWidth="1"/>
    <col min="5" max="6" width="9.5703125" style="5" customWidth="1"/>
    <col min="7" max="7" width="1.5703125" style="5" customWidth="1"/>
    <col min="8" max="9" width="9.5703125" style="5" customWidth="1"/>
    <col min="10" max="10" width="2" style="5" customWidth="1"/>
    <col min="11" max="11" width="10.5703125" style="5" customWidth="1"/>
    <col min="12" max="12" width="14.5703125" style="5" customWidth="1"/>
    <col min="13" max="13" width="1" style="5" customWidth="1"/>
    <col min="14" max="15" width="9.5703125" style="5" customWidth="1"/>
    <col min="16" max="16" width="9.28515625" style="2" customWidth="1"/>
    <col min="17" max="17" width="10.7109375" style="2" customWidth="1"/>
    <col min="18" max="16384" width="9.28515625" style="2"/>
  </cols>
  <sheetData>
    <row r="2" spans="2:19" s="67" customFormat="1" ht="14.25" customHeight="1">
      <c r="B2" s="67" t="s">
        <v>2</v>
      </c>
    </row>
    <row r="3" spans="2:19" ht="15" customHeight="1">
      <c r="B3" s="479" t="s">
        <v>312</v>
      </c>
      <c r="C3" s="474"/>
      <c r="D3" s="474"/>
      <c r="E3" s="474"/>
      <c r="F3" s="474"/>
      <c r="G3" s="474"/>
      <c r="H3" s="474"/>
      <c r="I3" s="474"/>
      <c r="J3" s="474"/>
      <c r="K3" s="474"/>
      <c r="L3" s="474"/>
      <c r="M3" s="474"/>
      <c r="N3" s="474"/>
      <c r="O3" s="474"/>
      <c r="P3" s="15"/>
    </row>
    <row r="5" spans="2:19" ht="2.25" customHeight="1"/>
    <row r="6" spans="2:19" ht="15.75" customHeight="1">
      <c r="B6" s="188" t="s">
        <v>7</v>
      </c>
      <c r="C6" s="80"/>
      <c r="D6" s="80"/>
      <c r="E6" s="80"/>
      <c r="F6" s="80"/>
      <c r="G6" s="80"/>
      <c r="H6" s="80"/>
      <c r="I6" s="80"/>
      <c r="J6" s="80"/>
      <c r="K6" s="80"/>
      <c r="L6" s="80"/>
      <c r="M6" s="80"/>
      <c r="N6" s="80"/>
      <c r="O6" s="80"/>
    </row>
    <row r="7" spans="2:19" s="62" customFormat="1" ht="15.75" customHeight="1" thickBot="1">
      <c r="B7" s="189"/>
      <c r="C7" s="190"/>
      <c r="D7" s="190"/>
      <c r="E7" s="477" t="s">
        <v>36</v>
      </c>
      <c r="F7" s="478"/>
      <c r="G7" s="80"/>
      <c r="H7" s="477" t="s">
        <v>37</v>
      </c>
      <c r="I7" s="478"/>
      <c r="J7" s="80"/>
      <c r="K7" s="480" t="s">
        <v>38</v>
      </c>
      <c r="L7" s="478"/>
      <c r="M7" s="80"/>
      <c r="N7" s="80"/>
      <c r="O7" s="80"/>
    </row>
    <row r="8" spans="2:19" ht="15.75" customHeight="1" thickBot="1">
      <c r="B8" s="191" t="s">
        <v>27</v>
      </c>
      <c r="C8" s="192" t="s">
        <v>39</v>
      </c>
      <c r="D8" s="193"/>
      <c r="E8" s="194" t="s">
        <v>40</v>
      </c>
      <c r="F8" s="194" t="s">
        <v>41</v>
      </c>
      <c r="G8" s="80"/>
      <c r="H8" s="194" t="s">
        <v>40</v>
      </c>
      <c r="I8" s="194" t="s">
        <v>41</v>
      </c>
      <c r="J8" s="80"/>
      <c r="K8" s="194" t="s">
        <v>40</v>
      </c>
      <c r="L8" s="194" t="s">
        <v>41</v>
      </c>
      <c r="M8" s="80"/>
      <c r="N8" s="80"/>
      <c r="O8" s="80"/>
    </row>
    <row r="9" spans="2:19" ht="15" customHeight="1">
      <c r="B9" s="85">
        <v>2000</v>
      </c>
      <c r="C9" s="86">
        <v>7770</v>
      </c>
      <c r="D9" s="87"/>
      <c r="E9" s="87">
        <v>4637</v>
      </c>
      <c r="F9" s="88">
        <v>0.59699999999999998</v>
      </c>
      <c r="G9" s="80"/>
      <c r="H9" s="87">
        <v>3133</v>
      </c>
      <c r="I9" s="88">
        <v>0.40300000000000002</v>
      </c>
      <c r="J9" s="80"/>
      <c r="K9" s="87">
        <v>0</v>
      </c>
      <c r="L9" s="88">
        <v>0</v>
      </c>
      <c r="M9" s="80"/>
      <c r="N9" s="88"/>
      <c r="O9" s="195"/>
    </row>
    <row r="10" spans="2:19" ht="15" customHeight="1">
      <c r="B10" s="89">
        <v>2001</v>
      </c>
      <c r="C10" s="90">
        <v>7412</v>
      </c>
      <c r="D10" s="87"/>
      <c r="E10" s="91">
        <v>4179</v>
      </c>
      <c r="F10" s="92">
        <v>0.56399999999999995</v>
      </c>
      <c r="G10" s="80"/>
      <c r="H10" s="91">
        <v>3088</v>
      </c>
      <c r="I10" s="92">
        <v>0.41699999999999998</v>
      </c>
      <c r="J10" s="80"/>
      <c r="K10" s="91">
        <v>145</v>
      </c>
      <c r="L10" s="92">
        <v>0.02</v>
      </c>
      <c r="M10" s="88"/>
      <c r="N10" s="88"/>
      <c r="O10" s="195"/>
    </row>
    <row r="11" spans="2:19" ht="15" customHeight="1">
      <c r="B11" s="93">
        <v>2002</v>
      </c>
      <c r="C11" s="86">
        <v>7537</v>
      </c>
      <c r="D11" s="87"/>
      <c r="E11" s="87">
        <v>4232</v>
      </c>
      <c r="F11" s="88">
        <v>0.56100000000000005</v>
      </c>
      <c r="G11" s="80"/>
      <c r="H11" s="87">
        <v>3294</v>
      </c>
      <c r="I11" s="88">
        <v>0.437</v>
      </c>
      <c r="J11" s="80"/>
      <c r="K11" s="87">
        <v>11</v>
      </c>
      <c r="L11" s="88">
        <v>1E-3</v>
      </c>
      <c r="M11" s="88"/>
      <c r="N11" s="94"/>
      <c r="O11" s="195"/>
      <c r="P11" s="25"/>
      <c r="R11" s="4"/>
      <c r="S11" s="3"/>
    </row>
    <row r="12" spans="2:19" ht="15" customHeight="1">
      <c r="B12" s="89">
        <v>2003</v>
      </c>
      <c r="C12" s="90">
        <v>8176</v>
      </c>
      <c r="D12" s="87"/>
      <c r="E12" s="91">
        <v>4545</v>
      </c>
      <c r="F12" s="92">
        <v>0.55600000000000005</v>
      </c>
      <c r="G12" s="80"/>
      <c r="H12" s="91">
        <v>3618</v>
      </c>
      <c r="I12" s="92">
        <v>0.443</v>
      </c>
      <c r="J12" s="80"/>
      <c r="K12" s="91">
        <v>13</v>
      </c>
      <c r="L12" s="92">
        <v>2E-3</v>
      </c>
      <c r="M12" s="88"/>
      <c r="N12" s="88"/>
      <c r="O12" s="195"/>
      <c r="P12" s="26"/>
      <c r="R12" s="4"/>
      <c r="S12" s="3"/>
    </row>
    <row r="13" spans="2:19" ht="15" customHeight="1">
      <c r="B13" s="93">
        <v>2004</v>
      </c>
      <c r="C13" s="86">
        <v>9433</v>
      </c>
      <c r="D13" s="87"/>
      <c r="E13" s="87">
        <v>5288</v>
      </c>
      <c r="F13" s="88">
        <v>0.56100000000000005</v>
      </c>
      <c r="G13" s="80"/>
      <c r="H13" s="87">
        <v>4142</v>
      </c>
      <c r="I13" s="88">
        <v>0.439</v>
      </c>
      <c r="J13" s="80"/>
      <c r="K13" s="87">
        <v>3</v>
      </c>
      <c r="L13" s="88" t="s">
        <v>42</v>
      </c>
      <c r="M13" s="88"/>
      <c r="N13" s="88"/>
      <c r="O13" s="195"/>
      <c r="R13" s="4"/>
      <c r="S13" s="3"/>
    </row>
    <row r="14" spans="2:19" ht="15" customHeight="1">
      <c r="B14" s="89">
        <v>2005</v>
      </c>
      <c r="C14" s="90">
        <v>10731</v>
      </c>
      <c r="D14" s="87"/>
      <c r="E14" s="91">
        <v>5977</v>
      </c>
      <c r="F14" s="92">
        <v>0.55700000000000005</v>
      </c>
      <c r="G14" s="80"/>
      <c r="H14" s="91">
        <v>4744</v>
      </c>
      <c r="I14" s="92">
        <v>0.442</v>
      </c>
      <c r="J14" s="80"/>
      <c r="K14" s="91">
        <v>10</v>
      </c>
      <c r="L14" s="92" t="s">
        <v>42</v>
      </c>
      <c r="M14" s="88"/>
      <c r="N14" s="88"/>
      <c r="O14" s="195"/>
      <c r="R14" s="4"/>
      <c r="S14" s="3"/>
    </row>
    <row r="15" spans="2:19" ht="15" customHeight="1">
      <c r="B15" s="93">
        <v>2006</v>
      </c>
      <c r="C15" s="86">
        <v>12463</v>
      </c>
      <c r="D15" s="87"/>
      <c r="E15" s="87">
        <v>6837</v>
      </c>
      <c r="F15" s="88">
        <v>0.54900000000000004</v>
      </c>
      <c r="G15" s="80"/>
      <c r="H15" s="87">
        <v>5624</v>
      </c>
      <c r="I15" s="88">
        <v>0.45100000000000001</v>
      </c>
      <c r="J15" s="80"/>
      <c r="K15" s="87">
        <v>2</v>
      </c>
      <c r="L15" s="88" t="s">
        <v>42</v>
      </c>
      <c r="M15" s="88"/>
      <c r="N15" s="88"/>
      <c r="O15" s="195"/>
      <c r="R15" s="4"/>
      <c r="S15" s="3"/>
    </row>
    <row r="16" spans="2:19" ht="15" customHeight="1">
      <c r="B16" s="89">
        <v>2007</v>
      </c>
      <c r="C16" s="90">
        <v>13742</v>
      </c>
      <c r="D16" s="87"/>
      <c r="E16" s="91">
        <v>7324</v>
      </c>
      <c r="F16" s="92">
        <v>0.53300000000000003</v>
      </c>
      <c r="G16" s="80"/>
      <c r="H16" s="91">
        <v>6398</v>
      </c>
      <c r="I16" s="92">
        <v>0.46600000000000003</v>
      </c>
      <c r="J16" s="80"/>
      <c r="K16" s="91">
        <v>20</v>
      </c>
      <c r="L16" s="92">
        <v>1E-3</v>
      </c>
      <c r="M16" s="80"/>
      <c r="N16" s="80"/>
      <c r="O16" s="195"/>
      <c r="P16" s="11"/>
      <c r="R16" s="4"/>
      <c r="S16" s="3"/>
    </row>
    <row r="17" spans="2:19" ht="15" customHeight="1">
      <c r="B17" s="93">
        <v>2008</v>
      </c>
      <c r="C17" s="86">
        <v>12178</v>
      </c>
      <c r="D17" s="87"/>
      <c r="E17" s="87">
        <v>6502</v>
      </c>
      <c r="F17" s="88">
        <v>0.53400000000000003</v>
      </c>
      <c r="G17" s="80"/>
      <c r="H17" s="87">
        <v>5663</v>
      </c>
      <c r="I17" s="88">
        <v>0.46500000000000002</v>
      </c>
      <c r="J17" s="80"/>
      <c r="K17" s="87">
        <v>13</v>
      </c>
      <c r="L17" s="88">
        <v>1E-3</v>
      </c>
      <c r="M17" s="95"/>
      <c r="N17" s="88"/>
      <c r="O17" s="195"/>
      <c r="R17" s="4"/>
      <c r="S17" s="3"/>
    </row>
    <row r="18" spans="2:19" ht="15" customHeight="1">
      <c r="B18" s="89">
        <v>2009</v>
      </c>
      <c r="C18" s="90">
        <v>12210</v>
      </c>
      <c r="D18" s="87"/>
      <c r="E18" s="91">
        <v>6446</v>
      </c>
      <c r="F18" s="92">
        <v>0.52800000000000002</v>
      </c>
      <c r="G18" s="80"/>
      <c r="H18" s="91">
        <v>5760</v>
      </c>
      <c r="I18" s="92">
        <v>0.47199999999999998</v>
      </c>
      <c r="J18" s="80"/>
      <c r="K18" s="91">
        <v>4</v>
      </c>
      <c r="L18" s="92" t="s">
        <v>42</v>
      </c>
      <c r="M18" s="95"/>
      <c r="N18" s="88"/>
      <c r="O18" s="195"/>
      <c r="R18" s="4"/>
      <c r="S18" s="3"/>
    </row>
    <row r="19" spans="2:19" ht="15" customHeight="1">
      <c r="B19" s="93">
        <v>2010</v>
      </c>
      <c r="C19" s="86">
        <v>12001</v>
      </c>
      <c r="D19" s="87"/>
      <c r="E19" s="87">
        <v>6448</v>
      </c>
      <c r="F19" s="88">
        <v>0.53700000000000003</v>
      </c>
      <c r="G19" s="80"/>
      <c r="H19" s="87">
        <v>5551</v>
      </c>
      <c r="I19" s="88">
        <v>0.46300000000000002</v>
      </c>
      <c r="J19" s="80"/>
      <c r="K19" s="87">
        <v>2</v>
      </c>
      <c r="L19" s="88" t="s">
        <v>42</v>
      </c>
      <c r="M19" s="95"/>
      <c r="N19" s="88"/>
      <c r="O19" s="195"/>
      <c r="R19" s="4"/>
      <c r="S19" s="3"/>
    </row>
    <row r="20" spans="2:19" ht="15" customHeight="1">
      <c r="B20" s="89">
        <v>2011</v>
      </c>
      <c r="C20" s="90">
        <v>12039</v>
      </c>
      <c r="D20" s="87"/>
      <c r="E20" s="91">
        <v>6331</v>
      </c>
      <c r="F20" s="92">
        <v>0.52600000000000002</v>
      </c>
      <c r="G20" s="80"/>
      <c r="H20" s="91">
        <v>5541</v>
      </c>
      <c r="I20" s="92">
        <v>0.46</v>
      </c>
      <c r="J20" s="80"/>
      <c r="K20" s="91">
        <v>167</v>
      </c>
      <c r="L20" s="92">
        <v>1.4E-2</v>
      </c>
      <c r="M20" s="95"/>
      <c r="N20" s="88"/>
      <c r="O20" s="195"/>
      <c r="R20" s="10"/>
      <c r="S20" s="3"/>
    </row>
    <row r="21" spans="2:19" ht="15" customHeight="1">
      <c r="B21" s="93">
        <v>2012</v>
      </c>
      <c r="C21" s="86">
        <v>12077</v>
      </c>
      <c r="D21" s="87"/>
      <c r="E21" s="87">
        <v>6155</v>
      </c>
      <c r="F21" s="88">
        <v>0.51</v>
      </c>
      <c r="G21" s="80"/>
      <c r="H21" s="87">
        <v>5777</v>
      </c>
      <c r="I21" s="88">
        <v>0.47799999999999998</v>
      </c>
      <c r="J21" s="80"/>
      <c r="K21" s="87">
        <v>142</v>
      </c>
      <c r="L21" s="88">
        <v>1.2E-2</v>
      </c>
      <c r="M21" s="95"/>
      <c r="N21" s="88"/>
      <c r="O21" s="195"/>
      <c r="R21" s="10"/>
      <c r="S21" s="3"/>
    </row>
    <row r="22" spans="2:19" ht="15" customHeight="1">
      <c r="B22" s="89">
        <v>2013</v>
      </c>
      <c r="C22" s="90">
        <v>12162</v>
      </c>
      <c r="D22" s="87"/>
      <c r="E22" s="91">
        <v>6235</v>
      </c>
      <c r="F22" s="92">
        <v>0.51300000000000001</v>
      </c>
      <c r="G22" s="80"/>
      <c r="H22" s="91">
        <v>5770</v>
      </c>
      <c r="I22" s="92">
        <v>0.47399999999999998</v>
      </c>
      <c r="J22" s="80"/>
      <c r="K22" s="91">
        <v>157</v>
      </c>
      <c r="L22" s="92">
        <v>1.2999999999999999E-2</v>
      </c>
      <c r="M22" s="95"/>
      <c r="N22" s="88"/>
      <c r="O22" s="195"/>
      <c r="R22" s="10"/>
      <c r="S22" s="3"/>
    </row>
    <row r="23" spans="2:19" ht="15" customHeight="1">
      <c r="B23" s="93">
        <v>2014</v>
      </c>
      <c r="C23" s="86">
        <v>11745</v>
      </c>
      <c r="D23" s="87"/>
      <c r="E23" s="87">
        <v>5925</v>
      </c>
      <c r="F23" s="88">
        <v>0.504</v>
      </c>
      <c r="G23" s="80"/>
      <c r="H23" s="87">
        <v>5686</v>
      </c>
      <c r="I23" s="88">
        <v>0.48399999999999999</v>
      </c>
      <c r="J23" s="80"/>
      <c r="K23" s="87">
        <v>134</v>
      </c>
      <c r="L23" s="88">
        <v>1.0999999999999999E-2</v>
      </c>
      <c r="M23" s="95"/>
      <c r="N23" s="88"/>
      <c r="O23" s="195"/>
      <c r="R23" s="10"/>
      <c r="S23" s="3"/>
    </row>
    <row r="24" spans="2:19" ht="15" customHeight="1">
      <c r="B24" s="89">
        <v>2015</v>
      </c>
      <c r="C24" s="90">
        <v>11789</v>
      </c>
      <c r="D24" s="87"/>
      <c r="E24" s="91">
        <v>5831</v>
      </c>
      <c r="F24" s="92">
        <v>0.495</v>
      </c>
      <c r="G24" s="80"/>
      <c r="H24" s="91">
        <v>5841</v>
      </c>
      <c r="I24" s="92">
        <v>0.495</v>
      </c>
      <c r="J24" s="80"/>
      <c r="K24" s="91">
        <v>118</v>
      </c>
      <c r="L24" s="92">
        <v>0.01</v>
      </c>
      <c r="M24" s="95"/>
      <c r="N24" s="88"/>
      <c r="O24" s="195"/>
      <c r="R24" s="10"/>
      <c r="S24" s="3"/>
    </row>
    <row r="25" spans="2:19" ht="15" customHeight="1">
      <c r="B25" s="93">
        <v>2016</v>
      </c>
      <c r="C25" s="86">
        <v>12058</v>
      </c>
      <c r="D25" s="87"/>
      <c r="E25" s="87">
        <v>5851</v>
      </c>
      <c r="F25" s="88">
        <v>0.48499999999999999</v>
      </c>
      <c r="G25" s="80"/>
      <c r="H25" s="87">
        <v>6048</v>
      </c>
      <c r="I25" s="88">
        <v>0.502</v>
      </c>
      <c r="J25" s="80"/>
      <c r="K25" s="87">
        <v>159</v>
      </c>
      <c r="L25" s="88">
        <v>1.2999999999999999E-2</v>
      </c>
      <c r="M25" s="95"/>
      <c r="N25" s="88"/>
      <c r="O25" s="195"/>
      <c r="R25" s="10"/>
      <c r="S25" s="3"/>
    </row>
    <row r="26" spans="2:19" ht="15" customHeight="1">
      <c r="B26" s="89">
        <v>2017</v>
      </c>
      <c r="C26" s="90">
        <v>11873</v>
      </c>
      <c r="D26" s="87"/>
      <c r="E26" s="91">
        <v>5747</v>
      </c>
      <c r="F26" s="92">
        <v>0.48399999999999999</v>
      </c>
      <c r="G26" s="80"/>
      <c r="H26" s="91">
        <v>6117</v>
      </c>
      <c r="I26" s="92">
        <v>0.51500000000000001</v>
      </c>
      <c r="J26" s="80"/>
      <c r="K26" s="91">
        <v>9</v>
      </c>
      <c r="L26" s="92" t="s">
        <v>42</v>
      </c>
      <c r="M26" s="95"/>
      <c r="N26" s="88"/>
      <c r="O26" s="195"/>
      <c r="R26" s="10"/>
      <c r="S26" s="3"/>
    </row>
    <row r="27" spans="2:19" ht="15" customHeight="1">
      <c r="B27" s="93">
        <v>2018</v>
      </c>
      <c r="C27" s="86">
        <v>11298</v>
      </c>
      <c r="D27" s="87"/>
      <c r="E27" s="87">
        <v>5307</v>
      </c>
      <c r="F27" s="88">
        <v>0.47</v>
      </c>
      <c r="G27" s="80"/>
      <c r="H27" s="87">
        <v>5937</v>
      </c>
      <c r="I27" s="88">
        <v>0.52500000000000002</v>
      </c>
      <c r="J27" s="80"/>
      <c r="K27" s="87">
        <v>54</v>
      </c>
      <c r="L27" s="88" t="s">
        <v>42</v>
      </c>
      <c r="M27" s="95"/>
      <c r="N27" s="88"/>
      <c r="O27" s="195"/>
      <c r="R27" s="10"/>
      <c r="S27" s="3"/>
    </row>
    <row r="28" spans="2:19" ht="15" customHeight="1">
      <c r="B28" s="89">
        <v>2019</v>
      </c>
      <c r="C28" s="90">
        <v>11148</v>
      </c>
      <c r="D28" s="87"/>
      <c r="E28" s="91">
        <v>5101</v>
      </c>
      <c r="F28" s="92">
        <v>0.45800000000000002</v>
      </c>
      <c r="G28" s="80"/>
      <c r="H28" s="91">
        <v>6033</v>
      </c>
      <c r="I28" s="92">
        <v>0.54100000000000004</v>
      </c>
      <c r="J28" s="80"/>
      <c r="K28" s="347">
        <v>14</v>
      </c>
      <c r="L28" s="92">
        <v>1E-3</v>
      </c>
      <c r="M28" s="95"/>
      <c r="N28" s="88"/>
      <c r="O28" s="327"/>
      <c r="R28" s="10"/>
      <c r="S28" s="3"/>
    </row>
    <row r="29" spans="2:19" ht="15" customHeight="1">
      <c r="B29" s="93">
        <v>2020</v>
      </c>
      <c r="C29" s="96">
        <v>10965</v>
      </c>
      <c r="D29" s="87"/>
      <c r="E29" s="97">
        <v>4885</v>
      </c>
      <c r="F29" s="98">
        <v>0.44550843593251249</v>
      </c>
      <c r="G29" s="80"/>
      <c r="H29" s="97">
        <v>6070</v>
      </c>
      <c r="I29" s="98">
        <v>0.55357957136342906</v>
      </c>
      <c r="J29" s="80"/>
      <c r="K29" s="344">
        <v>10</v>
      </c>
      <c r="L29" s="98" t="s">
        <v>42</v>
      </c>
      <c r="M29" s="95"/>
      <c r="N29" s="80"/>
      <c r="O29" s="195"/>
      <c r="Q29" s="60"/>
      <c r="R29" s="10"/>
      <c r="S29" s="3"/>
    </row>
    <row r="30" spans="2:19" ht="15" customHeight="1">
      <c r="B30" s="89">
        <v>2021</v>
      </c>
      <c r="C30" s="268">
        <v>11759</v>
      </c>
      <c r="D30" s="87"/>
      <c r="E30" s="269">
        <v>4999</v>
      </c>
      <c r="F30" s="270">
        <v>0.42512118377413</v>
      </c>
      <c r="G30" s="80"/>
      <c r="H30" s="269">
        <v>6714</v>
      </c>
      <c r="I30" s="270">
        <v>0.57096691895569351</v>
      </c>
      <c r="J30" s="80"/>
      <c r="K30" s="345">
        <v>46</v>
      </c>
      <c r="L30" s="270" t="s">
        <v>42</v>
      </c>
      <c r="M30" s="95"/>
      <c r="N30" s="80"/>
      <c r="O30" s="195"/>
      <c r="R30" s="10"/>
      <c r="S30" s="3"/>
    </row>
    <row r="31" spans="2:19" s="319" customFormat="1" ht="15" customHeight="1">
      <c r="B31" s="317">
        <v>2022</v>
      </c>
      <c r="C31" s="318">
        <v>11180</v>
      </c>
      <c r="D31" s="417"/>
      <c r="E31" s="320">
        <v>4697</v>
      </c>
      <c r="F31" s="321">
        <v>0.42</v>
      </c>
      <c r="H31" s="320">
        <v>6471</v>
      </c>
      <c r="I31" s="321">
        <v>0.57899999999999996</v>
      </c>
      <c r="K31" s="346">
        <v>12</v>
      </c>
      <c r="L31" s="321" t="s">
        <v>42</v>
      </c>
      <c r="M31" s="322"/>
      <c r="N31" s="323"/>
      <c r="O31" s="324"/>
      <c r="R31" s="325"/>
      <c r="S31" s="326"/>
    </row>
    <row r="32" spans="2:19" s="319" customFormat="1" ht="15" customHeight="1">
      <c r="B32" s="89">
        <v>2023</v>
      </c>
      <c r="C32" s="268">
        <v>11198</v>
      </c>
      <c r="D32" s="417"/>
      <c r="E32" s="269">
        <v>4604</v>
      </c>
      <c r="F32" s="270">
        <v>0.41099999999999998</v>
      </c>
      <c r="H32" s="269">
        <v>6584</v>
      </c>
      <c r="I32" s="270">
        <v>0.58799999999999997</v>
      </c>
      <c r="K32" s="345">
        <v>10</v>
      </c>
      <c r="L32" s="270" t="s">
        <v>42</v>
      </c>
      <c r="M32" s="322"/>
      <c r="N32" s="323"/>
      <c r="O32" s="324"/>
      <c r="P32" s="377"/>
      <c r="R32" s="325"/>
      <c r="S32" s="326"/>
    </row>
    <row r="33" spans="2:34" s="319" customFormat="1" ht="15" customHeight="1">
      <c r="B33" s="317">
        <v>2024</v>
      </c>
      <c r="C33" s="318">
        <v>12491</v>
      </c>
      <c r="D33" s="417"/>
      <c r="E33" s="320">
        <v>4977</v>
      </c>
      <c r="F33" s="321">
        <v>0.39800000000000002</v>
      </c>
      <c r="H33" s="320">
        <v>7499</v>
      </c>
      <c r="I33" s="321">
        <v>0.6</v>
      </c>
      <c r="K33" s="346">
        <v>15</v>
      </c>
      <c r="L33" s="321">
        <v>1E-3</v>
      </c>
      <c r="M33" s="322"/>
      <c r="N33" s="323"/>
      <c r="O33" s="324"/>
      <c r="P33" s="377"/>
      <c r="R33" s="325"/>
      <c r="S33" s="326"/>
    </row>
    <row r="34" spans="2:34" s="319" customFormat="1" ht="15" customHeight="1">
      <c r="B34" s="89">
        <v>2025</v>
      </c>
      <c r="C34" s="268">
        <v>13657</v>
      </c>
      <c r="D34" s="417"/>
      <c r="E34" s="269">
        <v>5260</v>
      </c>
      <c r="F34" s="270">
        <v>0.38515047228527494</v>
      </c>
      <c r="H34" s="269">
        <v>8376</v>
      </c>
      <c r="I34" s="270">
        <v>0.61331185472651384</v>
      </c>
      <c r="K34" s="345">
        <v>21</v>
      </c>
      <c r="L34" s="270">
        <v>1.5376729882111738E-3</v>
      </c>
      <c r="M34" s="322"/>
      <c r="N34" s="323"/>
      <c r="O34" s="324"/>
      <c r="P34" s="377"/>
      <c r="R34" s="325"/>
      <c r="S34" s="326"/>
    </row>
    <row r="35" spans="2:34" ht="14.25" customHeight="1">
      <c r="B35" s="2"/>
      <c r="C35" s="2"/>
      <c r="D35" s="2"/>
      <c r="E35" s="2"/>
      <c r="F35" s="2"/>
      <c r="G35" s="2"/>
      <c r="H35" s="2"/>
      <c r="I35" s="2"/>
      <c r="J35" s="2"/>
      <c r="K35" s="2"/>
      <c r="L35" s="2"/>
      <c r="M35" s="95"/>
      <c r="N35" s="80"/>
      <c r="O35" s="195"/>
      <c r="R35" s="10"/>
      <c r="S35" s="3"/>
    </row>
    <row r="36" spans="2:34" ht="15.75" customHeight="1">
      <c r="B36" s="196" t="s">
        <v>13</v>
      </c>
      <c r="C36" s="197"/>
      <c r="D36" s="80"/>
      <c r="E36" s="87"/>
      <c r="F36" s="95"/>
      <c r="G36" s="80"/>
      <c r="H36" s="87"/>
      <c r="I36" s="88"/>
      <c r="J36" s="80"/>
      <c r="K36" s="87"/>
      <c r="L36" s="95"/>
      <c r="M36" s="95"/>
      <c r="N36" s="80"/>
      <c r="O36" s="80"/>
      <c r="R36" s="10"/>
      <c r="S36" s="3"/>
    </row>
    <row r="37" spans="2:34" ht="15.75" customHeight="1" thickBot="1">
      <c r="B37" s="93"/>
      <c r="C37" s="190"/>
      <c r="D37" s="80"/>
      <c r="E37" s="477" t="s">
        <v>36</v>
      </c>
      <c r="F37" s="478"/>
      <c r="G37" s="80"/>
      <c r="H37" s="477" t="s">
        <v>37</v>
      </c>
      <c r="I37" s="478"/>
      <c r="J37" s="80"/>
      <c r="K37" s="480" t="s">
        <v>38</v>
      </c>
      <c r="L37" s="478"/>
      <c r="M37" s="95"/>
      <c r="N37" s="477" t="s">
        <v>43</v>
      </c>
      <c r="O37" s="478"/>
    </row>
    <row r="38" spans="2:34" ht="28.5" customHeight="1" thickBot="1">
      <c r="B38" s="191" t="s">
        <v>27</v>
      </c>
      <c r="C38" s="198" t="s">
        <v>44</v>
      </c>
      <c r="D38" s="80"/>
      <c r="E38" s="194" t="s">
        <v>40</v>
      </c>
      <c r="F38" s="194" t="s">
        <v>41</v>
      </c>
      <c r="G38" s="80"/>
      <c r="H38" s="194" t="s">
        <v>40</v>
      </c>
      <c r="I38" s="194" t="s">
        <v>41</v>
      </c>
      <c r="J38" s="80"/>
      <c r="K38" s="194" t="s">
        <v>40</v>
      </c>
      <c r="L38" s="194" t="s">
        <v>41</v>
      </c>
      <c r="M38" s="95"/>
      <c r="N38" s="194" t="s">
        <v>36</v>
      </c>
      <c r="O38" s="194" t="s">
        <v>37</v>
      </c>
      <c r="P38" s="65"/>
      <c r="Q38" s="24"/>
    </row>
    <row r="39" spans="2:34" ht="15" customHeight="1">
      <c r="B39" s="93">
        <v>2000</v>
      </c>
      <c r="C39" s="86">
        <v>4234</v>
      </c>
      <c r="D39" s="87"/>
      <c r="E39" s="87">
        <v>2516</v>
      </c>
      <c r="F39" s="88">
        <v>0.59399999999999997</v>
      </c>
      <c r="G39" s="80"/>
      <c r="H39" s="87">
        <v>1656</v>
      </c>
      <c r="I39" s="88">
        <v>0.39100000000000001</v>
      </c>
      <c r="J39" s="80"/>
      <c r="K39" s="87">
        <v>62</v>
      </c>
      <c r="L39" s="88">
        <v>1.4999999999999999E-2</v>
      </c>
      <c r="M39" s="95"/>
      <c r="N39" s="88">
        <v>0.54300000000000004</v>
      </c>
      <c r="O39" s="88">
        <v>0.52900000000000003</v>
      </c>
    </row>
    <row r="40" spans="2:34" ht="15" customHeight="1">
      <c r="B40" s="89">
        <v>2001</v>
      </c>
      <c r="C40" s="90">
        <v>4267</v>
      </c>
      <c r="D40" s="87"/>
      <c r="E40" s="91">
        <v>2445</v>
      </c>
      <c r="F40" s="92">
        <v>0.57299999999999995</v>
      </c>
      <c r="G40" s="80"/>
      <c r="H40" s="91">
        <v>1791</v>
      </c>
      <c r="I40" s="92">
        <v>0.42</v>
      </c>
      <c r="J40" s="80"/>
      <c r="K40" s="91">
        <v>31</v>
      </c>
      <c r="L40" s="92">
        <v>7.0000000000000001E-3</v>
      </c>
      <c r="M40" s="95"/>
      <c r="N40" s="92">
        <v>0.58499999999999996</v>
      </c>
      <c r="O40" s="92">
        <v>0.57999999999999996</v>
      </c>
      <c r="P40" s="49"/>
    </row>
    <row r="41" spans="2:34" ht="15" customHeight="1">
      <c r="B41" s="93">
        <v>2002</v>
      </c>
      <c r="C41" s="86">
        <v>4372</v>
      </c>
      <c r="D41" s="87"/>
      <c r="E41" s="87">
        <v>2491</v>
      </c>
      <c r="F41" s="88">
        <v>0.56999999999999995</v>
      </c>
      <c r="G41" s="80"/>
      <c r="H41" s="87">
        <v>1869</v>
      </c>
      <c r="I41" s="88">
        <v>0.42699999999999999</v>
      </c>
      <c r="J41" s="80"/>
      <c r="K41" s="87">
        <v>12</v>
      </c>
      <c r="L41" s="88">
        <v>3.0000000000000001E-3</v>
      </c>
      <c r="M41" s="95"/>
      <c r="N41" s="88">
        <v>0.58899999999999997</v>
      </c>
      <c r="O41" s="88">
        <v>0.56699999999999995</v>
      </c>
      <c r="P41" s="49"/>
      <c r="T41" s="11"/>
      <c r="U41" s="11"/>
      <c r="V41" s="475"/>
      <c r="W41" s="476"/>
      <c r="X41" s="476"/>
      <c r="Y41" s="476"/>
      <c r="Z41" s="476"/>
      <c r="AA41" s="476"/>
      <c r="AB41" s="11"/>
      <c r="AC41" s="11"/>
      <c r="AD41" s="11"/>
      <c r="AE41" s="11"/>
      <c r="AF41" s="11"/>
      <c r="AG41" s="11"/>
      <c r="AH41" s="11"/>
    </row>
    <row r="42" spans="2:34" ht="15" customHeight="1">
      <c r="B42" s="89">
        <v>2003</v>
      </c>
      <c r="C42" s="90">
        <v>4528</v>
      </c>
      <c r="D42" s="87"/>
      <c r="E42" s="91">
        <v>2530</v>
      </c>
      <c r="F42" s="92">
        <v>0.55900000000000005</v>
      </c>
      <c r="G42" s="80"/>
      <c r="H42" s="91">
        <v>1980</v>
      </c>
      <c r="I42" s="92">
        <v>0.437</v>
      </c>
      <c r="J42" s="80"/>
      <c r="K42" s="91">
        <v>18</v>
      </c>
      <c r="L42" s="92">
        <v>4.0000000000000001E-3</v>
      </c>
      <c r="M42" s="95"/>
      <c r="N42" s="92">
        <v>0.55700000000000005</v>
      </c>
      <c r="O42" s="92">
        <v>0.54700000000000004</v>
      </c>
      <c r="P42" s="49"/>
      <c r="T42" s="11"/>
      <c r="U42" s="11"/>
      <c r="V42" s="11"/>
      <c r="W42" s="11"/>
      <c r="X42" s="11"/>
      <c r="Y42" s="11"/>
      <c r="Z42" s="11"/>
      <c r="AA42" s="11"/>
      <c r="AB42" s="11"/>
      <c r="AC42" s="11"/>
      <c r="AD42" s="11"/>
      <c r="AE42" s="11"/>
      <c r="AF42" s="11"/>
      <c r="AG42" s="11"/>
      <c r="AH42" s="11"/>
    </row>
    <row r="43" spans="2:34" ht="15" customHeight="1">
      <c r="B43" s="93">
        <v>2004</v>
      </c>
      <c r="C43" s="86">
        <v>4457</v>
      </c>
      <c r="D43" s="87"/>
      <c r="E43" s="87">
        <v>2564</v>
      </c>
      <c r="F43" s="88">
        <v>0.57499999999999996</v>
      </c>
      <c r="G43" s="80"/>
      <c r="H43" s="87">
        <v>1891</v>
      </c>
      <c r="I43" s="88">
        <v>0.42399999999999999</v>
      </c>
      <c r="J43" s="80"/>
      <c r="K43" s="87">
        <v>2</v>
      </c>
      <c r="L43" s="88" t="s">
        <v>42</v>
      </c>
      <c r="M43" s="95"/>
      <c r="N43" s="88">
        <v>0.48499999999999999</v>
      </c>
      <c r="O43" s="88">
        <v>0.45700000000000002</v>
      </c>
      <c r="P43" s="49"/>
    </row>
    <row r="44" spans="2:34" ht="15" customHeight="1">
      <c r="B44" s="89">
        <v>2005</v>
      </c>
      <c r="C44" s="90">
        <v>4558</v>
      </c>
      <c r="D44" s="87"/>
      <c r="E44" s="91">
        <v>2544</v>
      </c>
      <c r="F44" s="92">
        <v>0.55800000000000005</v>
      </c>
      <c r="G44" s="80"/>
      <c r="H44" s="91">
        <v>1997</v>
      </c>
      <c r="I44" s="92">
        <v>0.438</v>
      </c>
      <c r="J44" s="80"/>
      <c r="K44" s="91">
        <v>17</v>
      </c>
      <c r="L44" s="92">
        <v>4.0000000000000001E-3</v>
      </c>
      <c r="M44" s="95"/>
      <c r="N44" s="92">
        <v>0.42599999999999999</v>
      </c>
      <c r="O44" s="92">
        <v>0.42099999999999999</v>
      </c>
      <c r="P44" s="49"/>
    </row>
    <row r="45" spans="2:34" ht="15" customHeight="1">
      <c r="B45" s="93">
        <v>2006</v>
      </c>
      <c r="C45" s="86">
        <v>4608</v>
      </c>
      <c r="D45" s="87"/>
      <c r="E45" s="87">
        <v>2608</v>
      </c>
      <c r="F45" s="88">
        <v>0.56599999999999995</v>
      </c>
      <c r="G45" s="80"/>
      <c r="H45" s="87">
        <v>1991</v>
      </c>
      <c r="I45" s="88">
        <v>0.432</v>
      </c>
      <c r="J45" s="80"/>
      <c r="K45" s="87">
        <v>9</v>
      </c>
      <c r="L45" s="88">
        <v>2E-3</v>
      </c>
      <c r="M45" s="95"/>
      <c r="N45" s="88">
        <v>0.38100000000000001</v>
      </c>
      <c r="O45" s="88">
        <v>0.35399999999999998</v>
      </c>
      <c r="P45" s="49"/>
    </row>
    <row r="46" spans="2:34" ht="15" customHeight="1">
      <c r="B46" s="89">
        <v>2007</v>
      </c>
      <c r="C46" s="90">
        <v>4618</v>
      </c>
      <c r="D46" s="87"/>
      <c r="E46" s="91">
        <v>2609</v>
      </c>
      <c r="F46" s="92">
        <v>0.56499999999999995</v>
      </c>
      <c r="G46" s="80"/>
      <c r="H46" s="91">
        <v>2004</v>
      </c>
      <c r="I46" s="92">
        <v>0.434</v>
      </c>
      <c r="J46" s="80"/>
      <c r="K46" s="91">
        <v>5</v>
      </c>
      <c r="L46" s="92">
        <v>1E-3</v>
      </c>
      <c r="M46" s="95"/>
      <c r="N46" s="92">
        <v>0.35599999999999998</v>
      </c>
      <c r="O46" s="92">
        <v>0.313</v>
      </c>
      <c r="P46" s="49"/>
    </row>
    <row r="47" spans="2:34" ht="15" customHeight="1">
      <c r="B47" s="93">
        <v>2008</v>
      </c>
      <c r="C47" s="86">
        <v>4794</v>
      </c>
      <c r="D47" s="87"/>
      <c r="E47" s="87">
        <v>2673</v>
      </c>
      <c r="F47" s="88">
        <v>0.55800000000000005</v>
      </c>
      <c r="G47" s="80"/>
      <c r="H47" s="87">
        <v>2120</v>
      </c>
      <c r="I47" s="88">
        <v>0.442</v>
      </c>
      <c r="J47" s="80"/>
      <c r="K47" s="87">
        <v>1</v>
      </c>
      <c r="L47" s="88" t="s">
        <v>42</v>
      </c>
      <c r="M47" s="95"/>
      <c r="N47" s="88">
        <v>0.41099999999999998</v>
      </c>
      <c r="O47" s="88">
        <v>0.374</v>
      </c>
      <c r="P47" s="49"/>
    </row>
    <row r="48" spans="2:34" ht="15" customHeight="1">
      <c r="B48" s="89">
        <v>2009</v>
      </c>
      <c r="C48" s="90">
        <v>4871</v>
      </c>
      <c r="D48" s="87"/>
      <c r="E48" s="91">
        <v>2599</v>
      </c>
      <c r="F48" s="92">
        <v>0.53400000000000003</v>
      </c>
      <c r="G48" s="80"/>
      <c r="H48" s="91">
        <v>2269</v>
      </c>
      <c r="I48" s="92">
        <v>0.46600000000000003</v>
      </c>
      <c r="J48" s="80"/>
      <c r="K48" s="91">
        <v>3</v>
      </c>
      <c r="L48" s="92" t="s">
        <v>42</v>
      </c>
      <c r="M48" s="95"/>
      <c r="N48" s="92">
        <v>0.40300000000000002</v>
      </c>
      <c r="O48" s="92">
        <v>0.39400000000000002</v>
      </c>
      <c r="P48" s="49"/>
      <c r="Q48" s="99"/>
      <c r="R48" s="99"/>
      <c r="S48" s="99"/>
    </row>
    <row r="49" spans="2:20" ht="15" customHeight="1">
      <c r="B49" s="93">
        <v>2010</v>
      </c>
      <c r="C49" s="86">
        <v>4947</v>
      </c>
      <c r="D49" s="87"/>
      <c r="E49" s="87">
        <v>2686</v>
      </c>
      <c r="F49" s="88">
        <v>0.54300000000000004</v>
      </c>
      <c r="G49" s="80"/>
      <c r="H49" s="87">
        <v>2260</v>
      </c>
      <c r="I49" s="88">
        <v>0.45700000000000002</v>
      </c>
      <c r="J49" s="80"/>
      <c r="K49" s="87">
        <v>1</v>
      </c>
      <c r="L49" s="88" t="s">
        <v>42</v>
      </c>
      <c r="M49" s="95"/>
      <c r="N49" s="88">
        <v>0.41699999999999998</v>
      </c>
      <c r="O49" s="88">
        <v>0.40699999999999997</v>
      </c>
      <c r="P49" s="49"/>
      <c r="Q49" s="99"/>
      <c r="R49" s="99"/>
      <c r="S49" s="99"/>
    </row>
    <row r="50" spans="2:20" ht="15" customHeight="1">
      <c r="B50" s="89">
        <v>2011</v>
      </c>
      <c r="C50" s="90">
        <v>5311</v>
      </c>
      <c r="D50" s="87"/>
      <c r="E50" s="91">
        <v>2854</v>
      </c>
      <c r="F50" s="92">
        <v>0.53700000000000003</v>
      </c>
      <c r="G50" s="80"/>
      <c r="H50" s="91">
        <v>2396</v>
      </c>
      <c r="I50" s="92">
        <v>0.45100000000000001</v>
      </c>
      <c r="J50" s="80"/>
      <c r="K50" s="91">
        <v>60</v>
      </c>
      <c r="L50" s="92">
        <v>1.0999999999999999E-2</v>
      </c>
      <c r="M50" s="95"/>
      <c r="N50" s="92">
        <v>0.45100000000000001</v>
      </c>
      <c r="O50" s="92">
        <v>0.432</v>
      </c>
      <c r="P50" s="49"/>
      <c r="Q50" s="100"/>
      <c r="R50" s="99"/>
      <c r="S50" s="99"/>
    </row>
    <row r="51" spans="2:20" ht="15" customHeight="1">
      <c r="B51" s="93">
        <v>2012</v>
      </c>
      <c r="C51" s="86">
        <v>5483</v>
      </c>
      <c r="D51" s="87"/>
      <c r="E51" s="87">
        <v>2865</v>
      </c>
      <c r="F51" s="88">
        <v>0.52300000000000002</v>
      </c>
      <c r="G51" s="80"/>
      <c r="H51" s="87">
        <v>2579</v>
      </c>
      <c r="I51" s="88">
        <v>0.47</v>
      </c>
      <c r="J51" s="80"/>
      <c r="K51" s="87">
        <v>39</v>
      </c>
      <c r="L51" s="88">
        <v>7.0000000000000001E-3</v>
      </c>
      <c r="M51" s="95"/>
      <c r="N51" s="88">
        <v>0.46500000000000002</v>
      </c>
      <c r="O51" s="88">
        <v>0.44600000000000001</v>
      </c>
      <c r="P51" s="49"/>
      <c r="Q51" s="100"/>
      <c r="R51" s="99"/>
      <c r="S51" s="99"/>
    </row>
    <row r="52" spans="2:20" ht="15" customHeight="1">
      <c r="B52" s="89">
        <v>2013</v>
      </c>
      <c r="C52" s="90">
        <v>5769</v>
      </c>
      <c r="D52" s="87"/>
      <c r="E52" s="91">
        <v>3045</v>
      </c>
      <c r="F52" s="92">
        <v>0.52800000000000002</v>
      </c>
      <c r="G52" s="80"/>
      <c r="H52" s="91">
        <v>2660</v>
      </c>
      <c r="I52" s="92">
        <v>0.46100000000000002</v>
      </c>
      <c r="J52" s="80"/>
      <c r="K52" s="91">
        <v>64</v>
      </c>
      <c r="L52" s="92">
        <v>1.0999999999999999E-2</v>
      </c>
      <c r="M52" s="95"/>
      <c r="N52" s="92">
        <v>0.48799999999999999</v>
      </c>
      <c r="O52" s="92">
        <v>0.46100000000000002</v>
      </c>
      <c r="P52" s="49"/>
      <c r="Q52" s="100"/>
      <c r="R52" s="99"/>
      <c r="S52" s="99"/>
    </row>
    <row r="53" spans="2:20" ht="15" customHeight="1">
      <c r="B53" s="93">
        <v>2014</v>
      </c>
      <c r="C53" s="86">
        <v>5892</v>
      </c>
      <c r="D53" s="87"/>
      <c r="E53" s="87">
        <v>3035</v>
      </c>
      <c r="F53" s="88">
        <v>0.51500000000000001</v>
      </c>
      <c r="G53" s="80"/>
      <c r="H53" s="87">
        <v>2818</v>
      </c>
      <c r="I53" s="88">
        <v>0.47799999999999998</v>
      </c>
      <c r="J53" s="80"/>
      <c r="K53" s="87">
        <v>39</v>
      </c>
      <c r="L53" s="88">
        <v>7.0000000000000001E-3</v>
      </c>
      <c r="M53" s="95"/>
      <c r="N53" s="88">
        <v>0.51200000000000001</v>
      </c>
      <c r="O53" s="88">
        <v>0.496</v>
      </c>
      <c r="P53" s="49"/>
      <c r="Q53" s="100"/>
      <c r="R53" s="99"/>
      <c r="S53" s="99"/>
    </row>
    <row r="54" spans="2:20" ht="15" customHeight="1">
      <c r="B54" s="89">
        <v>2015</v>
      </c>
      <c r="C54" s="90">
        <v>5943</v>
      </c>
      <c r="D54" s="87"/>
      <c r="E54" s="91">
        <v>3011</v>
      </c>
      <c r="F54" s="92">
        <v>0.50700000000000001</v>
      </c>
      <c r="G54" s="80"/>
      <c r="H54" s="91">
        <v>2893</v>
      </c>
      <c r="I54" s="92">
        <v>0.48699999999999999</v>
      </c>
      <c r="J54" s="80"/>
      <c r="K54" s="91">
        <v>39</v>
      </c>
      <c r="L54" s="92">
        <v>7.0000000000000001E-3</v>
      </c>
      <c r="M54" s="95"/>
      <c r="N54" s="92">
        <v>0.51600000000000001</v>
      </c>
      <c r="O54" s="92">
        <v>0.495</v>
      </c>
      <c r="P54" s="49"/>
      <c r="Q54" s="100"/>
      <c r="R54" s="99"/>
      <c r="S54" s="99"/>
    </row>
    <row r="55" spans="2:20" ht="15" customHeight="1">
      <c r="B55" s="93">
        <v>2016</v>
      </c>
      <c r="C55" s="86">
        <v>6100</v>
      </c>
      <c r="D55" s="87"/>
      <c r="E55" s="87">
        <v>3070</v>
      </c>
      <c r="F55" s="88">
        <v>0.503</v>
      </c>
      <c r="G55" s="80"/>
      <c r="H55" s="87">
        <v>2970</v>
      </c>
      <c r="I55" s="88">
        <v>0.48699999999999999</v>
      </c>
      <c r="J55" s="80"/>
      <c r="K55" s="87">
        <v>60</v>
      </c>
      <c r="L55" s="88">
        <v>0.01</v>
      </c>
      <c r="M55" s="95"/>
      <c r="N55" s="88">
        <v>0.52500000000000002</v>
      </c>
      <c r="O55" s="88">
        <v>0.49099999999999999</v>
      </c>
      <c r="P55" s="49"/>
      <c r="Q55" s="101"/>
      <c r="R55" s="99"/>
      <c r="S55" s="99"/>
      <c r="T55" s="49"/>
    </row>
    <row r="56" spans="2:20" ht="15" customHeight="1">
      <c r="B56" s="89">
        <v>2017</v>
      </c>
      <c r="C56" s="90">
        <v>6122</v>
      </c>
      <c r="D56" s="87"/>
      <c r="E56" s="91">
        <v>3071</v>
      </c>
      <c r="F56" s="92">
        <v>0.502</v>
      </c>
      <c r="G56" s="80"/>
      <c r="H56" s="91">
        <v>3049</v>
      </c>
      <c r="I56" s="92">
        <v>0.498</v>
      </c>
      <c r="J56" s="80"/>
      <c r="K56" s="91">
        <v>2</v>
      </c>
      <c r="L56" s="92" t="s">
        <v>42</v>
      </c>
      <c r="M56" s="95"/>
      <c r="N56" s="92">
        <v>0.53400000000000003</v>
      </c>
      <c r="O56" s="92">
        <v>0.498</v>
      </c>
      <c r="P56" s="49"/>
      <c r="Q56" s="100"/>
      <c r="R56" s="99"/>
      <c r="S56" s="99"/>
      <c r="T56" s="49"/>
    </row>
    <row r="57" spans="2:20" ht="15" customHeight="1">
      <c r="B57" s="93">
        <v>2018</v>
      </c>
      <c r="C57" s="86">
        <v>6163</v>
      </c>
      <c r="D57" s="87"/>
      <c r="E57" s="87">
        <v>3003</v>
      </c>
      <c r="F57" s="88">
        <v>0.48699999999999999</v>
      </c>
      <c r="G57" s="80"/>
      <c r="H57" s="87">
        <v>3115</v>
      </c>
      <c r="I57" s="88">
        <v>0.505</v>
      </c>
      <c r="J57" s="80"/>
      <c r="K57" s="87">
        <v>45</v>
      </c>
      <c r="L57" s="88">
        <v>7.0000000000000001E-3</v>
      </c>
      <c r="M57" s="95"/>
      <c r="N57" s="88">
        <v>0.56599999999999995</v>
      </c>
      <c r="O57" s="88">
        <v>0.52500000000000002</v>
      </c>
      <c r="P57" s="49"/>
      <c r="Q57" s="101"/>
      <c r="R57" s="99"/>
      <c r="S57" s="99"/>
    </row>
    <row r="58" spans="2:20" ht="15" customHeight="1">
      <c r="B58" s="89">
        <v>2019</v>
      </c>
      <c r="C58" s="90">
        <v>6231</v>
      </c>
      <c r="D58" s="87"/>
      <c r="E58" s="91">
        <v>2952</v>
      </c>
      <c r="F58" s="92">
        <v>0.47399999999999998</v>
      </c>
      <c r="G58" s="80"/>
      <c r="H58" s="91">
        <v>3273</v>
      </c>
      <c r="I58" s="92">
        <v>0.52500000000000002</v>
      </c>
      <c r="J58" s="80"/>
      <c r="K58" s="91">
        <v>6</v>
      </c>
      <c r="L58" s="92">
        <v>1E-3</v>
      </c>
      <c r="M58" s="95"/>
      <c r="N58" s="92">
        <v>0.57899999999999996</v>
      </c>
      <c r="O58" s="92">
        <v>0.54300000000000004</v>
      </c>
      <c r="P58" s="49"/>
      <c r="Q58" s="100"/>
      <c r="R58" s="99"/>
      <c r="S58" s="99"/>
    </row>
    <row r="59" spans="2:20" ht="15" customHeight="1">
      <c r="B59" s="93">
        <v>2020</v>
      </c>
      <c r="C59" s="86">
        <v>6257</v>
      </c>
      <c r="D59" s="87"/>
      <c r="E59" s="87">
        <v>2900</v>
      </c>
      <c r="F59" s="88">
        <v>0.46300000000000002</v>
      </c>
      <c r="G59" s="80"/>
      <c r="H59" s="87">
        <v>3356</v>
      </c>
      <c r="I59" s="88">
        <v>0.53600000000000003</v>
      </c>
      <c r="J59" s="80"/>
      <c r="K59" s="87">
        <v>1</v>
      </c>
      <c r="L59" s="88" t="s">
        <v>42</v>
      </c>
      <c r="M59" s="95"/>
      <c r="N59" s="88">
        <v>0.59399999999999997</v>
      </c>
      <c r="O59" s="88">
        <v>0.55300000000000005</v>
      </c>
      <c r="P59" s="49"/>
      <c r="Q59" s="59"/>
      <c r="R59" s="99"/>
      <c r="S59" s="99"/>
    </row>
    <row r="60" spans="2:20" ht="15" customHeight="1">
      <c r="B60" s="89">
        <v>2021</v>
      </c>
      <c r="C60" s="90">
        <v>6295</v>
      </c>
      <c r="D60" s="87"/>
      <c r="E60" s="91">
        <v>2784</v>
      </c>
      <c r="F60" s="92">
        <v>0.442</v>
      </c>
      <c r="G60" s="80"/>
      <c r="H60" s="91">
        <v>3525</v>
      </c>
      <c r="I60" s="92">
        <v>0.55900000000000005</v>
      </c>
      <c r="J60" s="80"/>
      <c r="K60" s="91">
        <v>18</v>
      </c>
      <c r="L60" s="92">
        <v>3.0000000000000001E-3</v>
      </c>
      <c r="M60" s="95"/>
      <c r="N60" s="92">
        <v>0.55700000000000005</v>
      </c>
      <c r="O60" s="92">
        <v>0.52500000000000002</v>
      </c>
      <c r="P60" s="49"/>
      <c r="Q60" s="59"/>
      <c r="R60" s="99"/>
      <c r="S60" s="99"/>
    </row>
    <row r="61" spans="2:20" s="319" customFormat="1" ht="15" customHeight="1">
      <c r="B61" s="317">
        <v>2022</v>
      </c>
      <c r="C61" s="217">
        <v>6328</v>
      </c>
      <c r="D61" s="328"/>
      <c r="E61" s="328">
        <v>2747</v>
      </c>
      <c r="F61" s="329">
        <v>0.434</v>
      </c>
      <c r="G61" s="323"/>
      <c r="H61" s="328">
        <v>3577</v>
      </c>
      <c r="I61" s="329">
        <v>0.56499999999999995</v>
      </c>
      <c r="J61" s="323"/>
      <c r="K61" s="328">
        <v>4</v>
      </c>
      <c r="L61" s="329" t="s">
        <v>42</v>
      </c>
      <c r="M61" s="322"/>
      <c r="N61" s="329">
        <v>0.58499999999999996</v>
      </c>
      <c r="O61" s="329">
        <v>0.55300000000000005</v>
      </c>
      <c r="P61" s="330"/>
      <c r="Q61" s="331"/>
      <c r="R61" s="332"/>
      <c r="S61" s="332"/>
    </row>
    <row r="62" spans="2:20" s="319" customFormat="1" ht="15" customHeight="1">
      <c r="B62" s="89">
        <v>2023</v>
      </c>
      <c r="C62" s="90">
        <v>6562</v>
      </c>
      <c r="D62" s="328"/>
      <c r="E62" s="91">
        <v>2782</v>
      </c>
      <c r="F62" s="92">
        <v>0.42399999999999999</v>
      </c>
      <c r="G62" s="323"/>
      <c r="H62" s="91">
        <v>3776</v>
      </c>
      <c r="I62" s="92">
        <v>0.57499999999999996</v>
      </c>
      <c r="J62" s="323"/>
      <c r="K62" s="91">
        <v>4</v>
      </c>
      <c r="L62" s="92" t="s">
        <v>42</v>
      </c>
      <c r="M62" s="322"/>
      <c r="N62" s="92">
        <v>0.60425716768027804</v>
      </c>
      <c r="O62" s="92">
        <v>0.5735115431348724</v>
      </c>
      <c r="P62" s="330"/>
      <c r="Q62" s="331"/>
      <c r="R62" s="332"/>
      <c r="S62" s="332"/>
    </row>
    <row r="63" spans="2:20" s="319" customFormat="1" ht="15" customHeight="1">
      <c r="B63" s="317">
        <v>2024</v>
      </c>
      <c r="C63" s="217">
        <v>6719</v>
      </c>
      <c r="D63" s="328"/>
      <c r="E63" s="328">
        <v>2808</v>
      </c>
      <c r="F63" s="329">
        <v>0.41799999999999998</v>
      </c>
      <c r="G63" s="323"/>
      <c r="H63" s="328">
        <v>3906</v>
      </c>
      <c r="I63" s="329">
        <v>0.58099999999999996</v>
      </c>
      <c r="J63" s="323"/>
      <c r="K63" s="328">
        <v>5</v>
      </c>
      <c r="L63" s="329">
        <v>1E-3</v>
      </c>
      <c r="M63" s="322"/>
      <c r="N63" s="329">
        <v>0.56399999999999995</v>
      </c>
      <c r="O63" s="329">
        <v>0.52100000000000002</v>
      </c>
      <c r="P63" s="330"/>
      <c r="Q63" s="331"/>
      <c r="R63" s="332"/>
      <c r="S63" s="332"/>
    </row>
    <row r="64" spans="2:20" s="319" customFormat="1" ht="15" customHeight="1">
      <c r="B64" s="89">
        <v>2025</v>
      </c>
      <c r="C64" s="90">
        <v>7073</v>
      </c>
      <c r="D64" s="328"/>
      <c r="E64" s="91">
        <v>2777</v>
      </c>
      <c r="F64" s="92">
        <v>0.392619821857769</v>
      </c>
      <c r="G64" s="323"/>
      <c r="H64" s="91">
        <v>4285</v>
      </c>
      <c r="I64" s="92">
        <v>0.60582496818888731</v>
      </c>
      <c r="J64" s="323"/>
      <c r="K64" s="91">
        <v>11</v>
      </c>
      <c r="L64" s="92">
        <v>1.5552099533437014E-3</v>
      </c>
      <c r="M64" s="322"/>
      <c r="N64" s="92">
        <v>0.52794676806083651</v>
      </c>
      <c r="O64" s="92">
        <v>0.51158070678127987</v>
      </c>
      <c r="P64" s="330"/>
      <c r="Q64" s="331"/>
      <c r="R64" s="332"/>
      <c r="S64" s="332"/>
    </row>
    <row r="65" spans="2:19" ht="12.75" customHeight="1">
      <c r="E65" s="3"/>
      <c r="N65" s="45"/>
      <c r="O65" s="45"/>
      <c r="R65" s="99"/>
      <c r="S65" s="99"/>
    </row>
    <row r="66" spans="2:19" ht="24.75" customHeight="1">
      <c r="B66" s="473" t="s">
        <v>327</v>
      </c>
      <c r="C66" s="474"/>
      <c r="D66" s="474"/>
      <c r="E66" s="474"/>
      <c r="F66" s="474"/>
      <c r="G66" s="474"/>
      <c r="H66" s="474"/>
      <c r="I66" s="474"/>
      <c r="J66" s="474"/>
      <c r="K66" s="474"/>
      <c r="L66" s="474"/>
      <c r="M66" s="474"/>
      <c r="N66" s="474"/>
      <c r="O66" s="474"/>
      <c r="P66" s="63"/>
      <c r="Q66" s="63"/>
      <c r="R66" s="63"/>
      <c r="S66" s="99"/>
    </row>
    <row r="67" spans="2:19" ht="14.25" customHeight="1">
      <c r="B67" s="63" t="s">
        <v>33</v>
      </c>
      <c r="C67" s="63"/>
      <c r="D67" s="63"/>
      <c r="E67" s="63"/>
      <c r="F67" s="63"/>
      <c r="G67" s="63"/>
      <c r="H67" s="63"/>
      <c r="I67" s="63"/>
      <c r="J67" s="63"/>
      <c r="K67" s="63"/>
      <c r="L67" s="63"/>
      <c r="M67" s="63"/>
      <c r="N67" s="63"/>
      <c r="O67" s="63"/>
      <c r="P67" s="63"/>
      <c r="Q67" s="63"/>
      <c r="R67" s="63"/>
      <c r="S67" s="99"/>
    </row>
    <row r="68" spans="2:19" ht="14.25" customHeight="1">
      <c r="B68" s="21" t="s">
        <v>34</v>
      </c>
      <c r="C68" s="63"/>
      <c r="D68" s="63"/>
      <c r="E68" s="63"/>
      <c r="F68" s="63"/>
      <c r="G68" s="63"/>
      <c r="H68" s="63"/>
      <c r="I68" s="63"/>
      <c r="J68" s="63"/>
      <c r="K68" s="63"/>
      <c r="L68" s="63"/>
      <c r="M68" s="63"/>
      <c r="N68" s="63"/>
      <c r="O68" s="63"/>
      <c r="P68" s="63"/>
      <c r="Q68" s="63"/>
      <c r="R68" s="63"/>
      <c r="S68" s="99"/>
    </row>
    <row r="69" spans="2:19" ht="14.25" customHeight="1">
      <c r="B69" s="473" t="s">
        <v>45</v>
      </c>
      <c r="C69" s="474"/>
      <c r="D69" s="474"/>
      <c r="E69" s="474"/>
      <c r="F69" s="474"/>
      <c r="G69" s="474"/>
      <c r="H69" s="474"/>
      <c r="I69" s="474"/>
      <c r="J69" s="474"/>
      <c r="K69" s="474"/>
      <c r="L69" s="474"/>
      <c r="M69" s="474"/>
      <c r="N69" s="474"/>
      <c r="O69" s="474"/>
      <c r="P69" s="63"/>
      <c r="Q69" s="63"/>
      <c r="R69" s="63"/>
      <c r="S69" s="99"/>
    </row>
    <row r="70" spans="2:19">
      <c r="B70" s="17" t="s">
        <v>325</v>
      </c>
      <c r="C70" s="17"/>
      <c r="D70" s="17"/>
      <c r="E70" s="17"/>
      <c r="F70" s="17"/>
      <c r="G70" s="17"/>
      <c r="H70" s="17"/>
      <c r="I70" s="17"/>
      <c r="J70" s="17"/>
      <c r="K70" s="17"/>
      <c r="L70" s="17"/>
      <c r="M70" s="17"/>
      <c r="N70" s="17"/>
      <c r="O70" s="17"/>
      <c r="P70" s="17"/>
      <c r="Q70" s="17"/>
      <c r="R70" s="17"/>
    </row>
    <row r="71" spans="2:19">
      <c r="B71" s="17"/>
    </row>
    <row r="72" spans="2:19">
      <c r="B72" s="2"/>
    </row>
    <row r="74" spans="2:19">
      <c r="B74" s="17"/>
    </row>
    <row r="76" spans="2:19">
      <c r="B76" s="44"/>
      <c r="C76" s="27"/>
      <c r="D76" s="27"/>
      <c r="E76" s="27"/>
      <c r="F76" s="27"/>
      <c r="G76" s="27"/>
      <c r="H76" s="27"/>
      <c r="I76" s="27"/>
      <c r="J76" s="27"/>
      <c r="K76" s="27"/>
      <c r="L76" s="27"/>
      <c r="M76" s="27"/>
      <c r="N76" s="27"/>
      <c r="O76" s="27"/>
      <c r="P76" s="11"/>
    </row>
    <row r="77" spans="2:19">
      <c r="B77" s="44"/>
      <c r="C77" s="27"/>
      <c r="D77" s="27"/>
      <c r="E77" s="27"/>
      <c r="F77" s="27"/>
      <c r="G77" s="27"/>
      <c r="H77" s="27"/>
      <c r="I77" s="27"/>
      <c r="J77" s="27"/>
      <c r="K77" s="27"/>
      <c r="L77" s="27"/>
      <c r="M77" s="27"/>
      <c r="N77" s="27"/>
      <c r="O77" s="27"/>
      <c r="P77" s="11"/>
    </row>
  </sheetData>
  <sheetProtection sheet="1" objects="1" scenarios="1"/>
  <mergeCells count="11">
    <mergeCell ref="B69:O69"/>
    <mergeCell ref="V41:AA41"/>
    <mergeCell ref="E7:F7"/>
    <mergeCell ref="H7:I7"/>
    <mergeCell ref="B3:O3"/>
    <mergeCell ref="B66:O66"/>
    <mergeCell ref="E37:F37"/>
    <mergeCell ref="H37:I37"/>
    <mergeCell ref="K7:L7"/>
    <mergeCell ref="K37:L37"/>
    <mergeCell ref="N37:O37"/>
  </mergeCells>
  <hyperlinks>
    <hyperlink ref="B2" location="TABLE_OF_CONTENTS" display="Return to Table of Contents" xr:uid="{00000000-0004-0000-0300-000000000000}"/>
  </hyperlinks>
  <pageMargins left="0.5" right="0.5" top="0.25" bottom="1" header="0.5" footer="0.5"/>
  <pageSetup scale="95" orientation="landscape"/>
  <rowBreaks count="1" manualBreakCount="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sheetPr>
  <dimension ref="A1:CA89"/>
  <sheetViews>
    <sheetView showGridLines="0" zoomScaleNormal="100" workbookViewId="0">
      <selection activeCell="B2" sqref="B2"/>
    </sheetView>
  </sheetViews>
  <sheetFormatPr defaultColWidth="9.28515625" defaultRowHeight="15"/>
  <cols>
    <col min="1" max="1" width="2" style="113" customWidth="1"/>
    <col min="2" max="2" width="16.42578125" style="28" customWidth="1"/>
    <col min="3" max="3" width="61.7109375" style="28" customWidth="1"/>
    <col min="4" max="4" width="0.7109375" style="182" customWidth="1"/>
    <col min="5" max="5" width="18.28515625" style="28" customWidth="1"/>
    <col min="6" max="6" width="11.7109375" style="28" customWidth="1"/>
    <col min="7" max="7" width="12.85546875" style="28" customWidth="1"/>
    <col min="8" max="8" width="10.140625" style="28" customWidth="1"/>
    <col min="9" max="9" width="9.28515625" style="28" customWidth="1"/>
    <col min="10" max="10" width="10.42578125" style="28" customWidth="1"/>
    <col min="11" max="11" width="10.7109375" style="28" customWidth="1"/>
    <col min="12" max="12" width="11" style="28" customWidth="1"/>
    <col min="13" max="13" width="10.5703125" style="28" customWidth="1"/>
    <col min="14" max="14" width="13.28515625" style="28" customWidth="1"/>
    <col min="15" max="15" width="13" style="28" customWidth="1"/>
    <col min="16" max="16" width="11.7109375" style="28" customWidth="1"/>
    <col min="17" max="18" width="9.5703125" style="28" customWidth="1"/>
    <col min="19" max="21" width="8.28515625" style="28" customWidth="1"/>
    <col min="22" max="22" width="9" style="28" customWidth="1"/>
    <col min="23" max="23" width="7" style="28" customWidth="1"/>
    <col min="25" max="25" width="10.85546875" style="28" customWidth="1"/>
    <col min="26" max="26" width="11.140625" style="28" customWidth="1"/>
    <col min="27" max="27" width="9.28515625" style="28" customWidth="1"/>
    <col min="28" max="28" width="10.7109375" style="28" customWidth="1"/>
    <col min="29" max="29" width="16.42578125" style="28" customWidth="1"/>
    <col min="30" max="30" width="10.7109375" style="28" customWidth="1"/>
    <col min="31" max="31" width="11.7109375" style="28" customWidth="1"/>
    <col min="32" max="32" width="12.28515625" style="28" customWidth="1"/>
    <col min="33" max="34" width="11.5703125" style="28" customWidth="1"/>
    <col min="35" max="35" width="10.85546875" style="28" customWidth="1"/>
    <col min="36" max="36" width="9.28515625" style="28" customWidth="1"/>
    <col min="37" max="37" width="16.28515625" style="28" customWidth="1"/>
    <col min="38" max="38" width="12.7109375" style="28" customWidth="1"/>
    <col min="39" max="39" width="13.140625" style="28" customWidth="1"/>
    <col min="40" max="40" width="11" style="28" customWidth="1"/>
    <col min="41" max="41" width="15.28515625" style="28" customWidth="1"/>
    <col min="42" max="42" width="14.28515625" style="28" customWidth="1"/>
    <col min="43" max="43" width="9.5703125" style="28" customWidth="1"/>
    <col min="44" max="44" width="12.42578125" style="28" customWidth="1"/>
    <col min="45" max="45" width="9.7109375" style="28" customWidth="1"/>
    <col min="46" max="46" width="14.28515625" style="28" customWidth="1"/>
    <col min="47" max="47" width="12.85546875" style="28" customWidth="1"/>
    <col min="48" max="48" width="14" style="28" customWidth="1"/>
    <col min="49" max="49" width="15.5703125" style="28" customWidth="1"/>
    <col min="50" max="50" width="14.42578125" style="28" customWidth="1"/>
    <col min="51" max="51" width="12.28515625" style="28" customWidth="1"/>
    <col min="53" max="54" width="11.7109375" style="28" customWidth="1"/>
    <col min="55" max="55" width="10.5703125" style="28" customWidth="1"/>
    <col min="56" max="56" width="9.28515625" style="28" customWidth="1"/>
    <col min="57" max="57" width="13.140625" style="28" customWidth="1"/>
    <col min="58" max="58" width="14.28515625" style="28" customWidth="1"/>
    <col min="59" max="59" width="12.28515625" style="28" customWidth="1"/>
    <col min="60" max="60" width="10.7109375" style="28" customWidth="1"/>
    <col min="61" max="61" width="13.5703125" style="28" customWidth="1"/>
    <col min="62" max="62" width="8.28515625" style="116" bestFit="1" customWidth="1"/>
    <col min="63" max="63" width="10.28515625" style="116" bestFit="1" customWidth="1"/>
    <col min="64" max="64" width="9.5703125" style="116" bestFit="1" customWidth="1"/>
    <col min="65" max="65" width="8.5703125" style="116" bestFit="1" customWidth="1"/>
    <col min="66" max="68" width="9.28515625" style="28" customWidth="1"/>
    <col min="69" max="79" width="9.28515625" style="46" customWidth="1"/>
    <col min="80" max="80" width="9.28515625" style="28" customWidth="1"/>
    <col min="81" max="16384" width="9.28515625" style="28"/>
  </cols>
  <sheetData>
    <row r="1" spans="1:79" ht="12.75" customHeight="1">
      <c r="C1" s="114"/>
      <c r="D1" s="178"/>
      <c r="X1" s="28"/>
      <c r="AZ1" s="28"/>
      <c r="BH1" s="116"/>
      <c r="BI1" s="116"/>
      <c r="BK1" s="28"/>
      <c r="BL1" s="28"/>
      <c r="BM1" s="28"/>
      <c r="BN1" s="46"/>
      <c r="BO1" s="46"/>
      <c r="BP1" s="46"/>
      <c r="BY1" s="28"/>
      <c r="BZ1" s="28"/>
      <c r="CA1" s="28"/>
    </row>
    <row r="2" spans="1:79" s="117" customFormat="1" ht="14.25" customHeight="1">
      <c r="B2" s="67" t="s">
        <v>2</v>
      </c>
      <c r="C2" s="118"/>
      <c r="D2" s="179"/>
      <c r="BH2" s="120"/>
      <c r="BI2" s="120"/>
      <c r="BJ2" s="120"/>
    </row>
    <row r="3" spans="1:79" ht="30" customHeight="1">
      <c r="B3" s="428" t="s">
        <v>328</v>
      </c>
      <c r="C3" s="104"/>
      <c r="D3" s="180"/>
      <c r="F3" s="121"/>
      <c r="H3" s="6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2"/>
      <c r="BI3" s="122"/>
      <c r="BK3" s="28"/>
      <c r="BL3" s="28"/>
      <c r="BM3" s="28"/>
      <c r="BN3" s="46"/>
      <c r="BO3" s="46"/>
      <c r="BP3" s="46"/>
      <c r="BY3" s="28"/>
      <c r="BZ3" s="28"/>
      <c r="CA3" s="28"/>
    </row>
    <row r="4" spans="1:79" ht="15.75" customHeight="1">
      <c r="B4" s="12"/>
      <c r="C4" s="210"/>
      <c r="D4" s="201"/>
      <c r="E4" s="12"/>
      <c r="F4" s="12"/>
      <c r="G4" s="12"/>
      <c r="H4" s="12"/>
      <c r="I4" s="12"/>
      <c r="J4" s="202" t="s">
        <v>306</v>
      </c>
      <c r="K4" s="203"/>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16"/>
      <c r="BI4" s="116"/>
      <c r="BK4" s="28"/>
      <c r="BL4" s="28"/>
      <c r="BM4" s="28"/>
      <c r="BN4" s="46"/>
      <c r="BO4" s="46"/>
      <c r="BP4" s="46"/>
      <c r="BY4" s="28"/>
      <c r="BZ4" s="28"/>
      <c r="CA4" s="28"/>
    </row>
    <row r="5" spans="1:79" s="124" customFormat="1" ht="80.25" customHeight="1" thickBot="1">
      <c r="A5" s="123"/>
      <c r="B5" s="265" t="s">
        <v>299</v>
      </c>
      <c r="C5" s="265" t="s">
        <v>48</v>
      </c>
      <c r="D5" s="205" t="s">
        <v>49</v>
      </c>
      <c r="E5" s="206" t="s">
        <v>46</v>
      </c>
      <c r="F5" s="206" t="s">
        <v>50</v>
      </c>
      <c r="G5" s="206" t="s">
        <v>51</v>
      </c>
      <c r="H5" s="206" t="s">
        <v>52</v>
      </c>
      <c r="I5" s="206" t="s">
        <v>53</v>
      </c>
      <c r="J5" s="206" t="s">
        <v>54</v>
      </c>
      <c r="K5" s="206" t="s">
        <v>313</v>
      </c>
      <c r="L5" s="206" t="s">
        <v>55</v>
      </c>
      <c r="M5" s="206" t="s">
        <v>56</v>
      </c>
      <c r="N5" s="206" t="s">
        <v>57</v>
      </c>
      <c r="O5" s="206" t="s">
        <v>58</v>
      </c>
      <c r="P5" s="206" t="s">
        <v>59</v>
      </c>
      <c r="Q5" s="206" t="s">
        <v>60</v>
      </c>
      <c r="R5" s="206" t="s">
        <v>61</v>
      </c>
      <c r="S5" s="206" t="s">
        <v>62</v>
      </c>
      <c r="T5" s="206" t="s">
        <v>63</v>
      </c>
      <c r="U5" s="206" t="s">
        <v>64</v>
      </c>
      <c r="V5" s="206" t="s">
        <v>65</v>
      </c>
      <c r="W5" s="206" t="s">
        <v>66</v>
      </c>
      <c r="X5" s="206" t="s">
        <v>67</v>
      </c>
      <c r="Y5" s="206" t="s">
        <v>68</v>
      </c>
      <c r="Z5" s="206" t="s">
        <v>69</v>
      </c>
      <c r="AA5" s="206" t="s">
        <v>70</v>
      </c>
      <c r="AB5" s="206" t="s">
        <v>71</v>
      </c>
      <c r="AC5" s="206" t="s">
        <v>72</v>
      </c>
      <c r="AD5" s="206" t="s">
        <v>73</v>
      </c>
      <c r="AE5" s="206" t="s">
        <v>74</v>
      </c>
      <c r="AF5" s="206" t="s">
        <v>75</v>
      </c>
      <c r="AG5" s="206" t="s">
        <v>76</v>
      </c>
      <c r="AH5" s="206" t="s">
        <v>77</v>
      </c>
      <c r="AI5" s="206" t="s">
        <v>314</v>
      </c>
      <c r="AJ5" s="206" t="s">
        <v>315</v>
      </c>
      <c r="AK5" s="206" t="s">
        <v>80</v>
      </c>
      <c r="AL5" s="206" t="s">
        <v>81</v>
      </c>
      <c r="AM5" s="206" t="s">
        <v>82</v>
      </c>
      <c r="AN5" s="206" t="s">
        <v>83</v>
      </c>
      <c r="AO5" s="206" t="s">
        <v>84</v>
      </c>
      <c r="AP5" s="206" t="s">
        <v>85</v>
      </c>
      <c r="AQ5" s="206" t="s">
        <v>86</v>
      </c>
      <c r="AR5" s="206" t="s">
        <v>316</v>
      </c>
      <c r="AS5" s="206" t="s">
        <v>88</v>
      </c>
      <c r="AT5" s="206" t="s">
        <v>89</v>
      </c>
      <c r="AU5" s="206" t="s">
        <v>90</v>
      </c>
      <c r="AV5" s="206" t="s">
        <v>91</v>
      </c>
      <c r="AW5" s="206" t="s">
        <v>92</v>
      </c>
      <c r="AX5" s="206" t="s">
        <v>93</v>
      </c>
      <c r="AY5" s="206" t="s">
        <v>317</v>
      </c>
      <c r="AZ5" s="206" t="s">
        <v>95</v>
      </c>
      <c r="BA5" s="206" t="s">
        <v>318</v>
      </c>
      <c r="BB5" s="206" t="s">
        <v>96</v>
      </c>
      <c r="BC5" s="206" t="s">
        <v>97</v>
      </c>
      <c r="BD5" s="206" t="s">
        <v>98</v>
      </c>
      <c r="BE5" s="206" t="s">
        <v>99</v>
      </c>
      <c r="BF5" s="206" t="s">
        <v>100</v>
      </c>
      <c r="BG5" s="206" t="s">
        <v>101</v>
      </c>
      <c r="BH5" s="271" t="s">
        <v>102</v>
      </c>
      <c r="BI5" s="271" t="s">
        <v>103</v>
      </c>
      <c r="BJ5" s="53"/>
      <c r="BN5" s="125"/>
      <c r="BO5" s="125"/>
      <c r="BP5" s="125"/>
      <c r="BQ5" s="125"/>
      <c r="BR5" s="125"/>
      <c r="BS5" s="125"/>
      <c r="BT5" s="125"/>
      <c r="BU5" s="125"/>
      <c r="BV5" s="125"/>
      <c r="BW5" s="125"/>
      <c r="BX5" s="125"/>
    </row>
    <row r="6" spans="1:79" ht="14.25">
      <c r="A6" s="404"/>
      <c r="B6" s="348" t="s">
        <v>104</v>
      </c>
      <c r="C6" s="349" t="s">
        <v>105</v>
      </c>
      <c r="D6" s="348"/>
      <c r="E6" s="414">
        <v>1397</v>
      </c>
      <c r="F6" s="414">
        <v>1</v>
      </c>
      <c r="G6" s="414">
        <v>130</v>
      </c>
      <c r="H6" s="414">
        <v>2</v>
      </c>
      <c r="I6" s="414">
        <v>9</v>
      </c>
      <c r="J6" s="414">
        <v>20</v>
      </c>
      <c r="K6" s="414">
        <v>0</v>
      </c>
      <c r="L6" s="414">
        <v>61</v>
      </c>
      <c r="M6" s="414">
        <v>9</v>
      </c>
      <c r="N6" s="414">
        <v>6</v>
      </c>
      <c r="O6" s="414">
        <v>0</v>
      </c>
      <c r="P6" s="414">
        <v>0</v>
      </c>
      <c r="Q6" s="414">
        <v>230</v>
      </c>
      <c r="R6" s="414">
        <v>207</v>
      </c>
      <c r="S6" s="414">
        <v>0</v>
      </c>
      <c r="T6" s="414">
        <v>4</v>
      </c>
      <c r="U6" s="414">
        <v>27</v>
      </c>
      <c r="V6" s="414">
        <v>13</v>
      </c>
      <c r="W6" s="414">
        <v>2</v>
      </c>
      <c r="X6" s="414">
        <v>5</v>
      </c>
      <c r="Y6" s="414">
        <v>16</v>
      </c>
      <c r="Z6" s="414">
        <v>76</v>
      </c>
      <c r="AA6" s="414">
        <v>0</v>
      </c>
      <c r="AB6" s="414">
        <v>11</v>
      </c>
      <c r="AC6" s="414">
        <v>10</v>
      </c>
      <c r="AD6" s="414">
        <v>29</v>
      </c>
      <c r="AE6" s="414">
        <v>6</v>
      </c>
      <c r="AF6" s="414">
        <v>61</v>
      </c>
      <c r="AG6" s="414">
        <v>10</v>
      </c>
      <c r="AH6" s="414">
        <v>3</v>
      </c>
      <c r="AI6" s="414">
        <v>0</v>
      </c>
      <c r="AJ6" s="414">
        <v>1</v>
      </c>
      <c r="AK6" s="414">
        <v>2</v>
      </c>
      <c r="AL6" s="414">
        <v>12</v>
      </c>
      <c r="AM6" s="414">
        <v>4</v>
      </c>
      <c r="AN6" s="414">
        <v>20</v>
      </c>
      <c r="AO6" s="414">
        <v>48</v>
      </c>
      <c r="AP6" s="414">
        <v>0</v>
      </c>
      <c r="AQ6" s="414">
        <v>10</v>
      </c>
      <c r="AR6" s="414">
        <v>7</v>
      </c>
      <c r="AS6" s="414">
        <v>5</v>
      </c>
      <c r="AT6" s="414">
        <v>15</v>
      </c>
      <c r="AU6" s="414">
        <v>2</v>
      </c>
      <c r="AV6" s="414">
        <v>2</v>
      </c>
      <c r="AW6" s="414">
        <v>45</v>
      </c>
      <c r="AX6" s="414">
        <v>1</v>
      </c>
      <c r="AY6" s="414">
        <v>85</v>
      </c>
      <c r="AZ6" s="414">
        <v>80</v>
      </c>
      <c r="BA6" s="414"/>
      <c r="BB6" s="414">
        <v>14</v>
      </c>
      <c r="BC6" s="414">
        <v>0</v>
      </c>
      <c r="BD6" s="414">
        <v>43</v>
      </c>
      <c r="BE6" s="414">
        <v>14</v>
      </c>
      <c r="BF6" s="414">
        <v>4</v>
      </c>
      <c r="BG6" s="414">
        <v>10</v>
      </c>
      <c r="BH6" s="414">
        <v>2</v>
      </c>
      <c r="BI6" s="414">
        <v>23</v>
      </c>
      <c r="BJ6" s="404"/>
      <c r="BK6" s="404"/>
      <c r="BL6" s="404"/>
      <c r="BM6" s="404"/>
      <c r="BN6" s="404"/>
      <c r="BO6" s="404"/>
      <c r="BP6" s="404"/>
      <c r="BQ6" s="404"/>
      <c r="BR6" s="404"/>
      <c r="BS6" s="404"/>
      <c r="BT6" s="404"/>
      <c r="BU6" s="404"/>
      <c r="BV6" s="404"/>
      <c r="BW6" s="404"/>
      <c r="BX6" s="404"/>
      <c r="BY6" s="404"/>
      <c r="BZ6" s="404"/>
      <c r="CA6" s="404"/>
    </row>
    <row r="7" spans="1:79" ht="14.25">
      <c r="A7" s="404"/>
      <c r="B7" s="348" t="s">
        <v>106</v>
      </c>
      <c r="C7" s="349" t="s">
        <v>108</v>
      </c>
      <c r="D7" s="348"/>
      <c r="E7" s="414">
        <v>2895</v>
      </c>
      <c r="F7" s="414">
        <v>11</v>
      </c>
      <c r="G7" s="414">
        <v>10</v>
      </c>
      <c r="H7" s="414">
        <v>4</v>
      </c>
      <c r="I7" s="414">
        <v>158</v>
      </c>
      <c r="J7" s="414">
        <v>6</v>
      </c>
      <c r="K7" s="414">
        <v>0</v>
      </c>
      <c r="L7" s="414">
        <v>606</v>
      </c>
      <c r="M7" s="414">
        <v>64</v>
      </c>
      <c r="N7" s="414">
        <v>10</v>
      </c>
      <c r="O7" s="414">
        <v>2</v>
      </c>
      <c r="P7" s="414">
        <v>0</v>
      </c>
      <c r="Q7" s="414">
        <v>217</v>
      </c>
      <c r="R7" s="414">
        <v>56</v>
      </c>
      <c r="S7" s="414">
        <v>7</v>
      </c>
      <c r="T7" s="414">
        <v>40</v>
      </c>
      <c r="U7" s="414">
        <v>157</v>
      </c>
      <c r="V7" s="414">
        <v>38</v>
      </c>
      <c r="W7" s="414">
        <v>21</v>
      </c>
      <c r="X7" s="414">
        <v>19</v>
      </c>
      <c r="Y7" s="414">
        <v>8</v>
      </c>
      <c r="Z7" s="414">
        <v>20</v>
      </c>
      <c r="AA7" s="414">
        <v>1</v>
      </c>
      <c r="AB7" s="414">
        <v>13</v>
      </c>
      <c r="AC7" s="414">
        <v>38</v>
      </c>
      <c r="AD7" s="414">
        <v>188</v>
      </c>
      <c r="AE7" s="414">
        <v>34</v>
      </c>
      <c r="AF7" s="414">
        <v>5</v>
      </c>
      <c r="AG7" s="414">
        <v>18</v>
      </c>
      <c r="AH7" s="414">
        <v>11</v>
      </c>
      <c r="AI7" s="414">
        <v>15</v>
      </c>
      <c r="AJ7" s="414">
        <v>21</v>
      </c>
      <c r="AK7" s="414">
        <v>3</v>
      </c>
      <c r="AL7" s="414">
        <v>46</v>
      </c>
      <c r="AM7" s="414">
        <v>18</v>
      </c>
      <c r="AN7" s="414">
        <v>67</v>
      </c>
      <c r="AO7" s="414">
        <v>29</v>
      </c>
      <c r="AP7" s="414">
        <v>19</v>
      </c>
      <c r="AQ7" s="414">
        <v>35</v>
      </c>
      <c r="AR7" s="414">
        <v>19</v>
      </c>
      <c r="AS7" s="414">
        <v>27</v>
      </c>
      <c r="AT7" s="414">
        <v>42</v>
      </c>
      <c r="AU7" s="414">
        <v>0</v>
      </c>
      <c r="AV7" s="414">
        <v>6</v>
      </c>
      <c r="AW7" s="414">
        <v>11</v>
      </c>
      <c r="AX7" s="414">
        <v>15</v>
      </c>
      <c r="AY7" s="414">
        <v>12</v>
      </c>
      <c r="AZ7" s="414">
        <v>264</v>
      </c>
      <c r="BA7" s="414"/>
      <c r="BB7" s="414">
        <v>107</v>
      </c>
      <c r="BC7" s="414">
        <v>1</v>
      </c>
      <c r="BD7" s="414">
        <v>55</v>
      </c>
      <c r="BE7" s="414">
        <v>85</v>
      </c>
      <c r="BF7" s="414">
        <v>1</v>
      </c>
      <c r="BG7" s="414">
        <v>44</v>
      </c>
      <c r="BH7" s="414">
        <v>8</v>
      </c>
      <c r="BI7" s="414">
        <v>183</v>
      </c>
      <c r="BJ7" s="404"/>
      <c r="BK7" s="404"/>
      <c r="BL7" s="404"/>
      <c r="BM7" s="404"/>
      <c r="BN7" s="404"/>
      <c r="BO7" s="404"/>
      <c r="BP7" s="404"/>
      <c r="BQ7" s="404"/>
      <c r="BR7" s="404"/>
      <c r="BS7" s="404"/>
      <c r="BT7" s="404"/>
      <c r="BU7" s="404"/>
      <c r="BV7" s="404"/>
      <c r="BW7" s="404"/>
      <c r="BX7" s="404"/>
      <c r="BY7" s="404"/>
      <c r="BZ7" s="404"/>
      <c r="CA7" s="404"/>
    </row>
    <row r="8" spans="1:79" ht="12.75">
      <c r="A8" s="126"/>
      <c r="B8" s="348" t="s">
        <v>106</v>
      </c>
      <c r="C8" s="349" t="s">
        <v>107</v>
      </c>
      <c r="D8" s="350"/>
      <c r="E8" s="419">
        <v>3435</v>
      </c>
      <c r="F8" s="414">
        <v>4</v>
      </c>
      <c r="G8" s="419">
        <v>16</v>
      </c>
      <c r="H8" s="419">
        <v>4</v>
      </c>
      <c r="I8" s="414">
        <v>155</v>
      </c>
      <c r="J8" s="414">
        <v>13</v>
      </c>
      <c r="K8" s="414">
        <v>0</v>
      </c>
      <c r="L8" s="414">
        <v>739</v>
      </c>
      <c r="M8" s="414">
        <v>72</v>
      </c>
      <c r="N8" s="414">
        <v>20</v>
      </c>
      <c r="O8" s="414">
        <v>3</v>
      </c>
      <c r="P8" s="414">
        <v>1</v>
      </c>
      <c r="Q8" s="414">
        <v>295</v>
      </c>
      <c r="R8" s="414">
        <v>68</v>
      </c>
      <c r="S8" s="414">
        <v>14</v>
      </c>
      <c r="T8" s="414">
        <v>36</v>
      </c>
      <c r="U8" s="414">
        <v>152</v>
      </c>
      <c r="V8" s="414">
        <v>51</v>
      </c>
      <c r="W8" s="414">
        <v>33</v>
      </c>
      <c r="X8" s="414">
        <v>28</v>
      </c>
      <c r="Y8" s="414">
        <v>13</v>
      </c>
      <c r="Z8" s="414">
        <v>30</v>
      </c>
      <c r="AA8" s="414">
        <v>5</v>
      </c>
      <c r="AB8" s="414">
        <v>26</v>
      </c>
      <c r="AC8" s="414">
        <v>47</v>
      </c>
      <c r="AD8" s="414">
        <v>178</v>
      </c>
      <c r="AE8" s="414">
        <v>57</v>
      </c>
      <c r="AF8" s="414">
        <v>6</v>
      </c>
      <c r="AG8" s="414">
        <v>39</v>
      </c>
      <c r="AH8" s="414">
        <v>11</v>
      </c>
      <c r="AI8" s="414">
        <v>12</v>
      </c>
      <c r="AJ8" s="414">
        <v>31</v>
      </c>
      <c r="AK8" s="414">
        <v>5</v>
      </c>
      <c r="AL8" s="414">
        <v>97</v>
      </c>
      <c r="AM8" s="414">
        <v>23</v>
      </c>
      <c r="AN8" s="414">
        <v>97</v>
      </c>
      <c r="AO8" s="414">
        <v>57</v>
      </c>
      <c r="AP8" s="414">
        <v>23</v>
      </c>
      <c r="AQ8" s="414">
        <v>61</v>
      </c>
      <c r="AR8" s="414">
        <v>33</v>
      </c>
      <c r="AS8" s="414">
        <v>45</v>
      </c>
      <c r="AT8" s="414">
        <v>48</v>
      </c>
      <c r="AU8" s="414">
        <v>2</v>
      </c>
      <c r="AV8" s="414">
        <v>5</v>
      </c>
      <c r="AW8" s="414">
        <v>19</v>
      </c>
      <c r="AX8" s="414">
        <v>12</v>
      </c>
      <c r="AY8" s="414">
        <v>22</v>
      </c>
      <c r="AZ8" s="414">
        <v>307</v>
      </c>
      <c r="BA8" s="414"/>
      <c r="BB8" s="414">
        <v>115</v>
      </c>
      <c r="BC8" s="414">
        <v>0</v>
      </c>
      <c r="BD8" s="414">
        <v>78</v>
      </c>
      <c r="BE8" s="414">
        <v>111</v>
      </c>
      <c r="BF8" s="414">
        <v>3</v>
      </c>
      <c r="BG8" s="414">
        <v>47</v>
      </c>
      <c r="BH8" s="414">
        <v>11</v>
      </c>
      <c r="BI8" s="414">
        <v>55</v>
      </c>
      <c r="BJ8" s="128"/>
      <c r="BK8" s="28"/>
      <c r="BL8" s="127"/>
      <c r="BM8" s="28"/>
      <c r="BN8" s="46"/>
      <c r="BO8" s="46"/>
      <c r="BP8" s="46"/>
      <c r="BY8" s="28"/>
      <c r="BZ8" s="28"/>
      <c r="CA8" s="28"/>
    </row>
    <row r="9" spans="1:79" ht="12.75">
      <c r="A9" s="126"/>
      <c r="B9" s="348" t="s">
        <v>109</v>
      </c>
      <c r="C9" s="349" t="s">
        <v>116</v>
      </c>
      <c r="D9" s="350"/>
      <c r="E9" s="419">
        <v>1855</v>
      </c>
      <c r="F9" s="414">
        <v>6</v>
      </c>
      <c r="G9" s="419">
        <v>4</v>
      </c>
      <c r="H9" s="419">
        <v>3</v>
      </c>
      <c r="I9" s="414">
        <v>37</v>
      </c>
      <c r="J9" s="414">
        <v>1</v>
      </c>
      <c r="K9" s="414">
        <v>0</v>
      </c>
      <c r="L9" s="414">
        <v>1023</v>
      </c>
      <c r="M9" s="414">
        <v>12</v>
      </c>
      <c r="N9" s="414">
        <v>6</v>
      </c>
      <c r="O9" s="414">
        <v>0</v>
      </c>
      <c r="P9" s="414">
        <v>0</v>
      </c>
      <c r="Q9" s="414">
        <v>61</v>
      </c>
      <c r="R9" s="414">
        <v>25</v>
      </c>
      <c r="S9" s="414">
        <v>10</v>
      </c>
      <c r="T9" s="414">
        <v>6</v>
      </c>
      <c r="U9" s="414">
        <v>42</v>
      </c>
      <c r="V9" s="414">
        <v>7</v>
      </c>
      <c r="W9" s="414">
        <v>2</v>
      </c>
      <c r="X9" s="414">
        <v>3</v>
      </c>
      <c r="Y9" s="414">
        <v>3</v>
      </c>
      <c r="Z9" s="414">
        <v>6</v>
      </c>
      <c r="AA9" s="414">
        <v>0</v>
      </c>
      <c r="AB9" s="414">
        <v>21</v>
      </c>
      <c r="AC9" s="414">
        <v>42</v>
      </c>
      <c r="AD9" s="414">
        <v>48</v>
      </c>
      <c r="AE9" s="414">
        <v>17</v>
      </c>
      <c r="AF9" s="414">
        <v>2</v>
      </c>
      <c r="AG9" s="414">
        <v>6</v>
      </c>
      <c r="AH9" s="414">
        <v>2</v>
      </c>
      <c r="AI9" s="414">
        <v>3</v>
      </c>
      <c r="AJ9" s="414">
        <v>14</v>
      </c>
      <c r="AK9" s="414">
        <v>0</v>
      </c>
      <c r="AL9" s="414">
        <v>29</v>
      </c>
      <c r="AM9" s="414">
        <v>2</v>
      </c>
      <c r="AN9" s="414">
        <v>60</v>
      </c>
      <c r="AO9" s="414">
        <v>8</v>
      </c>
      <c r="AP9" s="414">
        <v>0</v>
      </c>
      <c r="AQ9" s="414">
        <v>15</v>
      </c>
      <c r="AR9" s="414">
        <v>4</v>
      </c>
      <c r="AS9" s="414">
        <v>19</v>
      </c>
      <c r="AT9" s="414">
        <v>20</v>
      </c>
      <c r="AU9" s="414">
        <v>0</v>
      </c>
      <c r="AV9" s="414">
        <v>5</v>
      </c>
      <c r="AW9" s="414">
        <v>4</v>
      </c>
      <c r="AX9" s="414">
        <v>0</v>
      </c>
      <c r="AY9" s="414">
        <v>6</v>
      </c>
      <c r="AZ9" s="414">
        <v>66</v>
      </c>
      <c r="BA9" s="414"/>
      <c r="BB9" s="414">
        <v>19</v>
      </c>
      <c r="BC9" s="414">
        <v>0</v>
      </c>
      <c r="BD9" s="414">
        <v>28</v>
      </c>
      <c r="BE9" s="414">
        <v>56</v>
      </c>
      <c r="BF9" s="414">
        <v>0</v>
      </c>
      <c r="BG9" s="414">
        <v>7</v>
      </c>
      <c r="BH9" s="414">
        <v>2</v>
      </c>
      <c r="BI9" s="414">
        <v>93</v>
      </c>
      <c r="BJ9" s="128"/>
      <c r="BK9" s="28"/>
      <c r="BL9" s="127"/>
      <c r="BM9" s="28"/>
      <c r="BN9" s="46"/>
      <c r="BO9" s="46"/>
      <c r="BP9" s="46"/>
      <c r="BY9" s="28"/>
      <c r="BZ9" s="28"/>
      <c r="CA9" s="28"/>
    </row>
    <row r="10" spans="1:79" ht="12.75">
      <c r="A10" s="126"/>
      <c r="B10" s="348" t="s">
        <v>109</v>
      </c>
      <c r="C10" s="349" t="s">
        <v>113</v>
      </c>
      <c r="D10" s="350"/>
      <c r="E10" s="419">
        <v>2730</v>
      </c>
      <c r="F10" s="414">
        <v>15</v>
      </c>
      <c r="G10" s="419">
        <v>6</v>
      </c>
      <c r="H10" s="419">
        <v>4</v>
      </c>
      <c r="I10" s="414">
        <v>54</v>
      </c>
      <c r="J10" s="414">
        <v>1</v>
      </c>
      <c r="K10" s="414">
        <v>0</v>
      </c>
      <c r="L10" s="414">
        <v>1189</v>
      </c>
      <c r="M10" s="414">
        <v>23</v>
      </c>
      <c r="N10" s="414">
        <v>16</v>
      </c>
      <c r="O10" s="414">
        <v>3</v>
      </c>
      <c r="P10" s="414">
        <v>2</v>
      </c>
      <c r="Q10" s="414">
        <v>130</v>
      </c>
      <c r="R10" s="414">
        <v>43</v>
      </c>
      <c r="S10" s="414">
        <v>10</v>
      </c>
      <c r="T10" s="414">
        <v>5</v>
      </c>
      <c r="U10" s="414">
        <v>71</v>
      </c>
      <c r="V10" s="414">
        <v>5</v>
      </c>
      <c r="W10" s="414">
        <v>6</v>
      </c>
      <c r="X10" s="414">
        <v>8</v>
      </c>
      <c r="Y10" s="414">
        <v>5</v>
      </c>
      <c r="Z10" s="414">
        <v>12</v>
      </c>
      <c r="AA10" s="414">
        <v>1</v>
      </c>
      <c r="AB10" s="414">
        <v>36</v>
      </c>
      <c r="AC10" s="414">
        <v>64</v>
      </c>
      <c r="AD10" s="414">
        <v>98</v>
      </c>
      <c r="AE10" s="414">
        <v>22</v>
      </c>
      <c r="AF10" s="414">
        <v>2</v>
      </c>
      <c r="AG10" s="414">
        <v>10</v>
      </c>
      <c r="AH10" s="414">
        <v>4</v>
      </c>
      <c r="AI10" s="414">
        <v>2</v>
      </c>
      <c r="AJ10" s="414">
        <v>21</v>
      </c>
      <c r="AK10" s="414">
        <v>0</v>
      </c>
      <c r="AL10" s="414">
        <v>73</v>
      </c>
      <c r="AM10" s="414">
        <v>6</v>
      </c>
      <c r="AN10" s="414">
        <v>114</v>
      </c>
      <c r="AO10" s="414">
        <v>13</v>
      </c>
      <c r="AP10" s="414">
        <v>3</v>
      </c>
      <c r="AQ10" s="414">
        <v>25</v>
      </c>
      <c r="AR10" s="414">
        <v>4</v>
      </c>
      <c r="AS10" s="414">
        <v>26</v>
      </c>
      <c r="AT10" s="414">
        <v>38</v>
      </c>
      <c r="AU10" s="414">
        <v>2</v>
      </c>
      <c r="AV10" s="414">
        <v>6</v>
      </c>
      <c r="AW10" s="414">
        <v>8</v>
      </c>
      <c r="AX10" s="414">
        <v>0</v>
      </c>
      <c r="AY10" s="414">
        <v>17</v>
      </c>
      <c r="AZ10" s="414">
        <v>88</v>
      </c>
      <c r="BA10" s="414"/>
      <c r="BB10" s="414">
        <v>19</v>
      </c>
      <c r="BC10" s="414">
        <v>0</v>
      </c>
      <c r="BD10" s="414">
        <v>48</v>
      </c>
      <c r="BE10" s="414">
        <v>67</v>
      </c>
      <c r="BF10" s="414">
        <v>0</v>
      </c>
      <c r="BG10" s="414">
        <v>9</v>
      </c>
      <c r="BH10" s="414">
        <v>1</v>
      </c>
      <c r="BI10" s="414">
        <v>295</v>
      </c>
      <c r="BJ10" s="129"/>
      <c r="BK10" s="28"/>
      <c r="BL10" s="127"/>
      <c r="BM10" s="28"/>
      <c r="BN10" s="46"/>
      <c r="BO10" s="46"/>
      <c r="BP10" s="46"/>
      <c r="BY10" s="28"/>
      <c r="BZ10" s="28"/>
      <c r="CA10" s="28"/>
    </row>
    <row r="11" spans="1:79" ht="12.75">
      <c r="A11" s="126"/>
      <c r="B11" s="348" t="s">
        <v>109</v>
      </c>
      <c r="C11" s="349" t="s">
        <v>110</v>
      </c>
      <c r="D11" s="350"/>
      <c r="E11" s="419">
        <v>1607</v>
      </c>
      <c r="F11" s="414">
        <v>7</v>
      </c>
      <c r="G11" s="419">
        <v>1</v>
      </c>
      <c r="H11" s="419">
        <v>2</v>
      </c>
      <c r="I11" s="414">
        <v>40</v>
      </c>
      <c r="J11" s="414">
        <v>1</v>
      </c>
      <c r="K11" s="414">
        <v>0</v>
      </c>
      <c r="L11" s="414">
        <v>742</v>
      </c>
      <c r="M11" s="414">
        <v>14</v>
      </c>
      <c r="N11" s="414">
        <v>6</v>
      </c>
      <c r="O11" s="414">
        <v>0</v>
      </c>
      <c r="P11" s="414">
        <v>0</v>
      </c>
      <c r="Q11" s="414">
        <v>51</v>
      </c>
      <c r="R11" s="414">
        <v>19</v>
      </c>
      <c r="S11" s="414">
        <v>8</v>
      </c>
      <c r="T11" s="414">
        <v>14</v>
      </c>
      <c r="U11" s="414">
        <v>38</v>
      </c>
      <c r="V11" s="414">
        <v>6</v>
      </c>
      <c r="W11" s="414">
        <v>6</v>
      </c>
      <c r="X11" s="414">
        <v>5</v>
      </c>
      <c r="Y11" s="414">
        <v>1</v>
      </c>
      <c r="Z11" s="414">
        <v>0</v>
      </c>
      <c r="AA11" s="414">
        <v>0</v>
      </c>
      <c r="AB11" s="414">
        <v>9</v>
      </c>
      <c r="AC11" s="414">
        <v>17</v>
      </c>
      <c r="AD11" s="414">
        <v>47</v>
      </c>
      <c r="AE11" s="414">
        <v>16</v>
      </c>
      <c r="AF11" s="414">
        <v>1</v>
      </c>
      <c r="AG11" s="414">
        <v>4</v>
      </c>
      <c r="AH11" s="414">
        <v>1</v>
      </c>
      <c r="AI11" s="414">
        <v>1</v>
      </c>
      <c r="AJ11" s="414">
        <v>14</v>
      </c>
      <c r="AK11" s="414">
        <v>2</v>
      </c>
      <c r="AL11" s="414">
        <v>28</v>
      </c>
      <c r="AM11" s="414">
        <v>7</v>
      </c>
      <c r="AN11" s="414">
        <v>38</v>
      </c>
      <c r="AO11" s="414">
        <v>8</v>
      </c>
      <c r="AP11" s="414">
        <v>2</v>
      </c>
      <c r="AQ11" s="414">
        <v>8</v>
      </c>
      <c r="AR11" s="414">
        <v>4</v>
      </c>
      <c r="AS11" s="414">
        <v>23</v>
      </c>
      <c r="AT11" s="414">
        <v>19</v>
      </c>
      <c r="AU11" s="414">
        <v>0</v>
      </c>
      <c r="AV11" s="414">
        <v>1</v>
      </c>
      <c r="AW11" s="414">
        <v>4</v>
      </c>
      <c r="AX11" s="414">
        <v>0</v>
      </c>
      <c r="AY11" s="414">
        <v>14</v>
      </c>
      <c r="AZ11" s="414">
        <v>65</v>
      </c>
      <c r="BA11" s="414"/>
      <c r="BB11" s="414">
        <v>35</v>
      </c>
      <c r="BC11" s="414">
        <v>0</v>
      </c>
      <c r="BD11" s="414">
        <v>25</v>
      </c>
      <c r="BE11" s="414">
        <v>56</v>
      </c>
      <c r="BF11" s="414">
        <v>1</v>
      </c>
      <c r="BG11" s="414">
        <v>4</v>
      </c>
      <c r="BH11" s="414">
        <v>2</v>
      </c>
      <c r="BI11" s="414">
        <v>190</v>
      </c>
      <c r="BJ11" s="129"/>
      <c r="BK11" s="28"/>
      <c r="BL11" s="127"/>
      <c r="BM11" s="28"/>
      <c r="BN11" s="46"/>
      <c r="BO11" s="46"/>
      <c r="BP11" s="46"/>
      <c r="BY11" s="28"/>
      <c r="BZ11" s="28"/>
      <c r="CA11" s="28"/>
    </row>
    <row r="12" spans="1:79" ht="12.75">
      <c r="B12" s="348" t="s">
        <v>109</v>
      </c>
      <c r="C12" s="349" t="s">
        <v>112</v>
      </c>
      <c r="D12" s="350"/>
      <c r="E12" s="419">
        <v>2357</v>
      </c>
      <c r="F12" s="414">
        <v>16</v>
      </c>
      <c r="G12" s="419">
        <v>6</v>
      </c>
      <c r="H12" s="419">
        <v>2</v>
      </c>
      <c r="I12" s="414">
        <v>45</v>
      </c>
      <c r="J12" s="414">
        <v>1</v>
      </c>
      <c r="K12" s="414">
        <v>0</v>
      </c>
      <c r="L12" s="414">
        <v>1174</v>
      </c>
      <c r="M12" s="414">
        <v>22</v>
      </c>
      <c r="N12" s="414">
        <v>8</v>
      </c>
      <c r="O12" s="414">
        <v>2</v>
      </c>
      <c r="P12" s="414">
        <v>0</v>
      </c>
      <c r="Q12" s="414">
        <v>90</v>
      </c>
      <c r="R12" s="414">
        <v>24</v>
      </c>
      <c r="S12" s="414">
        <v>17</v>
      </c>
      <c r="T12" s="414">
        <v>7</v>
      </c>
      <c r="U12" s="414">
        <v>46</v>
      </c>
      <c r="V12" s="414">
        <v>7</v>
      </c>
      <c r="W12" s="414">
        <v>7</v>
      </c>
      <c r="X12" s="414">
        <v>5</v>
      </c>
      <c r="Y12" s="414">
        <v>2</v>
      </c>
      <c r="Z12" s="414">
        <v>5</v>
      </c>
      <c r="AA12" s="414">
        <v>0</v>
      </c>
      <c r="AB12" s="414">
        <v>11</v>
      </c>
      <c r="AC12" s="414">
        <v>36</v>
      </c>
      <c r="AD12" s="414">
        <v>56</v>
      </c>
      <c r="AE12" s="414">
        <v>18</v>
      </c>
      <c r="AF12" s="414">
        <v>3</v>
      </c>
      <c r="AG12" s="414">
        <v>7</v>
      </c>
      <c r="AH12" s="414">
        <v>6</v>
      </c>
      <c r="AI12" s="414">
        <v>0</v>
      </c>
      <c r="AJ12" s="414">
        <v>24</v>
      </c>
      <c r="AK12" s="414">
        <v>1</v>
      </c>
      <c r="AL12" s="414">
        <v>37</v>
      </c>
      <c r="AM12" s="414">
        <v>7</v>
      </c>
      <c r="AN12" s="414">
        <v>86</v>
      </c>
      <c r="AO12" s="414">
        <v>10</v>
      </c>
      <c r="AP12" s="414">
        <v>1</v>
      </c>
      <c r="AQ12" s="414">
        <v>14</v>
      </c>
      <c r="AR12" s="414">
        <v>5</v>
      </c>
      <c r="AS12" s="414">
        <v>27</v>
      </c>
      <c r="AT12" s="414">
        <v>24</v>
      </c>
      <c r="AU12" s="414">
        <v>0</v>
      </c>
      <c r="AV12" s="414">
        <v>4</v>
      </c>
      <c r="AW12" s="414">
        <v>4</v>
      </c>
      <c r="AX12" s="414">
        <v>0</v>
      </c>
      <c r="AY12" s="414">
        <v>5</v>
      </c>
      <c r="AZ12" s="414">
        <v>83</v>
      </c>
      <c r="BA12" s="414"/>
      <c r="BB12" s="414">
        <v>48</v>
      </c>
      <c r="BC12" s="414">
        <v>1</v>
      </c>
      <c r="BD12" s="414">
        <v>28</v>
      </c>
      <c r="BE12" s="414">
        <v>80</v>
      </c>
      <c r="BF12" s="414">
        <v>1</v>
      </c>
      <c r="BG12" s="414">
        <v>3</v>
      </c>
      <c r="BH12" s="414">
        <v>2</v>
      </c>
      <c r="BI12" s="414">
        <v>239</v>
      </c>
    </row>
    <row r="13" spans="1:79" ht="12.75">
      <c r="B13" s="348" t="s">
        <v>109</v>
      </c>
      <c r="C13" s="349" t="s">
        <v>115</v>
      </c>
      <c r="D13" s="350"/>
      <c r="E13" s="419">
        <v>689</v>
      </c>
      <c r="F13" s="414">
        <v>5</v>
      </c>
      <c r="G13" s="419">
        <v>0</v>
      </c>
      <c r="H13" s="419">
        <v>0</v>
      </c>
      <c r="I13" s="414">
        <v>13</v>
      </c>
      <c r="J13" s="414">
        <v>0</v>
      </c>
      <c r="K13" s="414">
        <v>0</v>
      </c>
      <c r="L13" s="414">
        <v>337</v>
      </c>
      <c r="M13" s="414">
        <v>9</v>
      </c>
      <c r="N13" s="414">
        <v>3</v>
      </c>
      <c r="O13" s="414">
        <v>1</v>
      </c>
      <c r="P13" s="414">
        <v>0</v>
      </c>
      <c r="Q13" s="414">
        <v>34</v>
      </c>
      <c r="R13" s="414">
        <v>6</v>
      </c>
      <c r="S13" s="414">
        <v>3</v>
      </c>
      <c r="T13" s="414">
        <v>6</v>
      </c>
      <c r="U13" s="414">
        <v>18</v>
      </c>
      <c r="V13" s="414">
        <v>6</v>
      </c>
      <c r="W13" s="414">
        <v>3</v>
      </c>
      <c r="X13" s="414">
        <v>1</v>
      </c>
      <c r="Y13" s="414">
        <v>0</v>
      </c>
      <c r="Z13" s="414">
        <v>3</v>
      </c>
      <c r="AA13" s="414">
        <v>0</v>
      </c>
      <c r="AB13" s="414">
        <v>3</v>
      </c>
      <c r="AC13" s="414">
        <v>11</v>
      </c>
      <c r="AD13" s="414">
        <v>24</v>
      </c>
      <c r="AE13" s="414">
        <v>8</v>
      </c>
      <c r="AF13" s="414">
        <v>3</v>
      </c>
      <c r="AG13" s="414">
        <v>4</v>
      </c>
      <c r="AH13" s="414">
        <v>1</v>
      </c>
      <c r="AI13" s="414">
        <v>1</v>
      </c>
      <c r="AJ13" s="414">
        <v>5</v>
      </c>
      <c r="AK13" s="414">
        <v>0</v>
      </c>
      <c r="AL13" s="414">
        <v>15</v>
      </c>
      <c r="AM13" s="414">
        <v>0</v>
      </c>
      <c r="AN13" s="414">
        <v>21</v>
      </c>
      <c r="AO13" s="414">
        <v>6</v>
      </c>
      <c r="AP13" s="414">
        <v>0</v>
      </c>
      <c r="AQ13" s="414">
        <v>4</v>
      </c>
      <c r="AR13" s="414">
        <v>2</v>
      </c>
      <c r="AS13" s="414">
        <v>3</v>
      </c>
      <c r="AT13" s="414">
        <v>7</v>
      </c>
      <c r="AU13" s="414">
        <v>0</v>
      </c>
      <c r="AV13" s="414">
        <v>1</v>
      </c>
      <c r="AW13" s="414">
        <v>5</v>
      </c>
      <c r="AX13" s="414">
        <v>0</v>
      </c>
      <c r="AY13" s="414">
        <v>5</v>
      </c>
      <c r="AZ13" s="414">
        <v>37</v>
      </c>
      <c r="BA13" s="414"/>
      <c r="BB13" s="414">
        <v>11</v>
      </c>
      <c r="BC13" s="414">
        <v>0</v>
      </c>
      <c r="BD13" s="414">
        <v>14</v>
      </c>
      <c r="BE13" s="414">
        <v>23</v>
      </c>
      <c r="BF13" s="414">
        <v>0</v>
      </c>
      <c r="BG13" s="414">
        <v>4</v>
      </c>
      <c r="BH13" s="414">
        <v>1</v>
      </c>
      <c r="BI13" s="414">
        <v>22</v>
      </c>
      <c r="BJ13" s="54"/>
      <c r="BK13" s="54"/>
      <c r="BL13" s="54"/>
      <c r="BM13" s="54"/>
      <c r="BO13" s="127"/>
    </row>
    <row r="14" spans="1:79" ht="12.75">
      <c r="B14" s="348" t="s">
        <v>109</v>
      </c>
      <c r="C14" s="349" t="s">
        <v>114</v>
      </c>
      <c r="D14" s="350"/>
      <c r="E14" s="419">
        <v>2627</v>
      </c>
      <c r="F14" s="414">
        <v>8</v>
      </c>
      <c r="G14" s="419">
        <v>5</v>
      </c>
      <c r="H14" s="419">
        <v>3</v>
      </c>
      <c r="I14" s="414">
        <v>55</v>
      </c>
      <c r="J14" s="414">
        <v>2</v>
      </c>
      <c r="K14" s="414">
        <v>0</v>
      </c>
      <c r="L14" s="414">
        <v>1208</v>
      </c>
      <c r="M14" s="414">
        <v>43</v>
      </c>
      <c r="N14" s="414">
        <v>12</v>
      </c>
      <c r="O14" s="414">
        <v>2</v>
      </c>
      <c r="P14" s="414">
        <v>0</v>
      </c>
      <c r="Q14" s="414">
        <v>127</v>
      </c>
      <c r="R14" s="414">
        <v>52</v>
      </c>
      <c r="S14" s="414">
        <v>10</v>
      </c>
      <c r="T14" s="414">
        <v>4</v>
      </c>
      <c r="U14" s="414">
        <v>71</v>
      </c>
      <c r="V14" s="414">
        <v>12</v>
      </c>
      <c r="W14" s="414">
        <v>10</v>
      </c>
      <c r="X14" s="414">
        <v>6</v>
      </c>
      <c r="Y14" s="414">
        <v>4</v>
      </c>
      <c r="Z14" s="414">
        <v>10</v>
      </c>
      <c r="AA14" s="414">
        <v>1</v>
      </c>
      <c r="AB14" s="414">
        <v>20</v>
      </c>
      <c r="AC14" s="414">
        <v>39</v>
      </c>
      <c r="AD14" s="414">
        <v>88</v>
      </c>
      <c r="AE14" s="414">
        <v>29</v>
      </c>
      <c r="AF14" s="414">
        <v>4</v>
      </c>
      <c r="AG14" s="414">
        <v>7</v>
      </c>
      <c r="AH14" s="414">
        <v>5</v>
      </c>
      <c r="AI14" s="414">
        <v>2</v>
      </c>
      <c r="AJ14" s="414">
        <v>24</v>
      </c>
      <c r="AK14" s="414">
        <v>1</v>
      </c>
      <c r="AL14" s="414">
        <v>72</v>
      </c>
      <c r="AM14" s="414">
        <v>6</v>
      </c>
      <c r="AN14" s="414">
        <v>99</v>
      </c>
      <c r="AO14" s="414">
        <v>24</v>
      </c>
      <c r="AP14" s="414">
        <v>4</v>
      </c>
      <c r="AQ14" s="414">
        <v>19</v>
      </c>
      <c r="AR14" s="414">
        <v>5</v>
      </c>
      <c r="AS14" s="414">
        <v>26</v>
      </c>
      <c r="AT14" s="414">
        <v>35</v>
      </c>
      <c r="AU14" s="414">
        <v>1</v>
      </c>
      <c r="AV14" s="414">
        <v>5</v>
      </c>
      <c r="AW14" s="414">
        <v>7</v>
      </c>
      <c r="AX14" s="414">
        <v>2</v>
      </c>
      <c r="AY14" s="414">
        <v>9</v>
      </c>
      <c r="AZ14" s="414">
        <v>127</v>
      </c>
      <c r="BA14" s="414"/>
      <c r="BB14" s="414">
        <v>39</v>
      </c>
      <c r="BC14" s="414">
        <v>1</v>
      </c>
      <c r="BD14" s="414">
        <v>46</v>
      </c>
      <c r="BE14" s="414">
        <v>100</v>
      </c>
      <c r="BF14" s="414">
        <v>2</v>
      </c>
      <c r="BG14" s="414">
        <v>17</v>
      </c>
      <c r="BH14" s="414">
        <v>4</v>
      </c>
      <c r="BI14" s="414">
        <v>113</v>
      </c>
    </row>
    <row r="15" spans="1:79" ht="12.75">
      <c r="B15" s="348" t="s">
        <v>109</v>
      </c>
      <c r="C15" s="349" t="s">
        <v>111</v>
      </c>
      <c r="D15" s="350"/>
      <c r="E15" s="419">
        <v>1645</v>
      </c>
      <c r="F15" s="414">
        <v>7</v>
      </c>
      <c r="G15" s="419">
        <v>4</v>
      </c>
      <c r="H15" s="419">
        <v>2</v>
      </c>
      <c r="I15" s="414">
        <v>26</v>
      </c>
      <c r="J15" s="414">
        <v>1</v>
      </c>
      <c r="K15" s="414">
        <v>0</v>
      </c>
      <c r="L15" s="414">
        <v>909</v>
      </c>
      <c r="M15" s="414">
        <v>8</v>
      </c>
      <c r="N15" s="414">
        <v>7</v>
      </c>
      <c r="O15" s="414">
        <v>2</v>
      </c>
      <c r="P15" s="414">
        <v>0</v>
      </c>
      <c r="Q15" s="414">
        <v>56</v>
      </c>
      <c r="R15" s="414">
        <v>30</v>
      </c>
      <c r="S15" s="414">
        <v>10</v>
      </c>
      <c r="T15" s="414">
        <v>3</v>
      </c>
      <c r="U15" s="414">
        <v>31</v>
      </c>
      <c r="V15" s="414">
        <v>3</v>
      </c>
      <c r="W15" s="414">
        <v>5</v>
      </c>
      <c r="X15" s="414">
        <v>2</v>
      </c>
      <c r="Y15" s="414">
        <v>4</v>
      </c>
      <c r="Z15" s="414">
        <v>3</v>
      </c>
      <c r="AA15" s="414">
        <v>0</v>
      </c>
      <c r="AB15" s="414">
        <v>16</v>
      </c>
      <c r="AC15" s="414">
        <v>26</v>
      </c>
      <c r="AD15" s="414">
        <v>37</v>
      </c>
      <c r="AE15" s="414">
        <v>10</v>
      </c>
      <c r="AF15" s="414">
        <v>2</v>
      </c>
      <c r="AG15" s="414">
        <v>4</v>
      </c>
      <c r="AH15" s="414">
        <v>2</v>
      </c>
      <c r="AI15" s="414">
        <v>1</v>
      </c>
      <c r="AJ15" s="414">
        <v>9</v>
      </c>
      <c r="AK15" s="414">
        <v>1</v>
      </c>
      <c r="AL15" s="414">
        <v>25</v>
      </c>
      <c r="AM15" s="414">
        <v>7</v>
      </c>
      <c r="AN15" s="414">
        <v>51</v>
      </c>
      <c r="AO15" s="414">
        <v>11</v>
      </c>
      <c r="AP15" s="414">
        <v>1</v>
      </c>
      <c r="AQ15" s="414">
        <v>10</v>
      </c>
      <c r="AR15" s="414">
        <v>7</v>
      </c>
      <c r="AS15" s="414">
        <v>17</v>
      </c>
      <c r="AT15" s="414">
        <v>14</v>
      </c>
      <c r="AU15" s="414">
        <v>0</v>
      </c>
      <c r="AV15" s="414">
        <v>3</v>
      </c>
      <c r="AW15" s="414">
        <v>6</v>
      </c>
      <c r="AX15" s="414">
        <v>0</v>
      </c>
      <c r="AY15" s="414">
        <v>5</v>
      </c>
      <c r="AZ15" s="414">
        <v>56</v>
      </c>
      <c r="BA15" s="414"/>
      <c r="BB15" s="414">
        <v>11</v>
      </c>
      <c r="BC15" s="414">
        <v>0</v>
      </c>
      <c r="BD15" s="414">
        <v>25</v>
      </c>
      <c r="BE15" s="414">
        <v>60</v>
      </c>
      <c r="BF15" s="414">
        <v>1</v>
      </c>
      <c r="BG15" s="414">
        <v>5</v>
      </c>
      <c r="BH15" s="414">
        <v>2</v>
      </c>
      <c r="BI15" s="414">
        <v>107</v>
      </c>
      <c r="BJ15" s="131"/>
      <c r="BK15" s="131"/>
      <c r="BL15" s="131"/>
      <c r="BM15" s="131"/>
      <c r="BN15" s="130"/>
      <c r="BO15" s="130"/>
      <c r="BP15" s="130"/>
      <c r="BQ15" s="132"/>
    </row>
    <row r="16" spans="1:79" ht="12.75">
      <c r="B16" s="348" t="s">
        <v>117</v>
      </c>
      <c r="C16" s="349" t="s">
        <v>118</v>
      </c>
      <c r="D16" s="350"/>
      <c r="E16" s="419">
        <v>2567</v>
      </c>
      <c r="F16" s="414">
        <v>3</v>
      </c>
      <c r="G16" s="419">
        <v>11</v>
      </c>
      <c r="H16" s="419">
        <v>6</v>
      </c>
      <c r="I16" s="414">
        <v>83</v>
      </c>
      <c r="J16" s="414">
        <v>9</v>
      </c>
      <c r="K16" s="414">
        <v>0</v>
      </c>
      <c r="L16" s="414">
        <v>374</v>
      </c>
      <c r="M16" s="414">
        <v>163</v>
      </c>
      <c r="N16" s="414">
        <v>12</v>
      </c>
      <c r="O16" s="414">
        <v>4</v>
      </c>
      <c r="P16" s="414">
        <v>0</v>
      </c>
      <c r="Q16" s="414">
        <v>278</v>
      </c>
      <c r="R16" s="414">
        <v>61</v>
      </c>
      <c r="S16" s="414">
        <v>12</v>
      </c>
      <c r="T16" s="414">
        <v>27</v>
      </c>
      <c r="U16" s="414">
        <v>99</v>
      </c>
      <c r="V16" s="414">
        <v>30</v>
      </c>
      <c r="W16" s="414">
        <v>44</v>
      </c>
      <c r="X16" s="414">
        <v>30</v>
      </c>
      <c r="Y16" s="414">
        <v>3</v>
      </c>
      <c r="Z16" s="414">
        <v>27</v>
      </c>
      <c r="AA16" s="414">
        <v>5</v>
      </c>
      <c r="AB16" s="414">
        <v>16</v>
      </c>
      <c r="AC16" s="414">
        <v>30</v>
      </c>
      <c r="AD16" s="414">
        <v>132</v>
      </c>
      <c r="AE16" s="414">
        <v>84</v>
      </c>
      <c r="AF16" s="414">
        <v>6</v>
      </c>
      <c r="AG16" s="414">
        <v>31</v>
      </c>
      <c r="AH16" s="414">
        <v>15</v>
      </c>
      <c r="AI16" s="414">
        <v>18</v>
      </c>
      <c r="AJ16" s="414">
        <v>15</v>
      </c>
      <c r="AK16" s="414">
        <v>5</v>
      </c>
      <c r="AL16" s="414">
        <v>40</v>
      </c>
      <c r="AM16" s="414">
        <v>26</v>
      </c>
      <c r="AN16" s="414">
        <v>65</v>
      </c>
      <c r="AO16" s="414">
        <v>29</v>
      </c>
      <c r="AP16" s="414">
        <v>24</v>
      </c>
      <c r="AQ16" s="414">
        <v>37</v>
      </c>
      <c r="AR16" s="414">
        <v>31</v>
      </c>
      <c r="AS16" s="414">
        <v>40</v>
      </c>
      <c r="AT16" s="414">
        <v>42</v>
      </c>
      <c r="AU16" s="414">
        <v>0</v>
      </c>
      <c r="AV16" s="414">
        <v>5</v>
      </c>
      <c r="AW16" s="414">
        <v>16</v>
      </c>
      <c r="AX16" s="414">
        <v>21</v>
      </c>
      <c r="AY16" s="414">
        <v>22</v>
      </c>
      <c r="AZ16" s="414">
        <v>196</v>
      </c>
      <c r="BA16" s="414"/>
      <c r="BB16" s="414">
        <v>77</v>
      </c>
      <c r="BC16" s="414">
        <v>1</v>
      </c>
      <c r="BD16" s="414">
        <v>50</v>
      </c>
      <c r="BE16" s="414">
        <v>87</v>
      </c>
      <c r="BF16" s="414">
        <v>4</v>
      </c>
      <c r="BG16" s="414">
        <v>50</v>
      </c>
      <c r="BH16" s="414">
        <v>11</v>
      </c>
      <c r="BI16" s="414">
        <v>60</v>
      </c>
    </row>
    <row r="17" spans="2:61" ht="12.75">
      <c r="B17" s="348" t="s">
        <v>119</v>
      </c>
      <c r="C17" s="349" t="s">
        <v>120</v>
      </c>
      <c r="D17" s="350"/>
      <c r="E17" s="419">
        <v>1737</v>
      </c>
      <c r="F17" s="414">
        <v>7</v>
      </c>
      <c r="G17" s="419">
        <v>10</v>
      </c>
      <c r="H17" s="419">
        <v>2</v>
      </c>
      <c r="I17" s="414">
        <v>16</v>
      </c>
      <c r="J17" s="414">
        <v>0</v>
      </c>
      <c r="K17" s="414">
        <v>0</v>
      </c>
      <c r="L17" s="414">
        <v>137</v>
      </c>
      <c r="M17" s="414">
        <v>11</v>
      </c>
      <c r="N17" s="414">
        <v>101</v>
      </c>
      <c r="O17" s="414">
        <v>6</v>
      </c>
      <c r="P17" s="414">
        <v>1</v>
      </c>
      <c r="Q17" s="414">
        <v>129</v>
      </c>
      <c r="R17" s="414">
        <v>35</v>
      </c>
      <c r="S17" s="414">
        <v>2</v>
      </c>
      <c r="T17" s="414">
        <v>5</v>
      </c>
      <c r="U17" s="414">
        <v>39</v>
      </c>
      <c r="V17" s="414">
        <v>9</v>
      </c>
      <c r="W17" s="414">
        <v>10</v>
      </c>
      <c r="X17" s="414">
        <v>4</v>
      </c>
      <c r="Y17" s="414">
        <v>5</v>
      </c>
      <c r="Z17" s="414">
        <v>4</v>
      </c>
      <c r="AA17" s="414">
        <v>8</v>
      </c>
      <c r="AB17" s="414">
        <v>29</v>
      </c>
      <c r="AC17" s="414">
        <v>155</v>
      </c>
      <c r="AD17" s="414">
        <v>41</v>
      </c>
      <c r="AE17" s="414">
        <v>19</v>
      </c>
      <c r="AF17" s="414">
        <v>3</v>
      </c>
      <c r="AG17" s="414">
        <v>7</v>
      </c>
      <c r="AH17" s="414">
        <v>2</v>
      </c>
      <c r="AI17" s="414">
        <v>6</v>
      </c>
      <c r="AJ17" s="414">
        <v>3</v>
      </c>
      <c r="AK17" s="414">
        <v>17</v>
      </c>
      <c r="AL17" s="414">
        <v>176</v>
      </c>
      <c r="AM17" s="414">
        <v>3</v>
      </c>
      <c r="AN17" s="414">
        <v>282</v>
      </c>
      <c r="AO17" s="414">
        <v>32</v>
      </c>
      <c r="AP17" s="414">
        <v>1</v>
      </c>
      <c r="AQ17" s="414">
        <v>17</v>
      </c>
      <c r="AR17" s="414">
        <v>4</v>
      </c>
      <c r="AS17" s="414">
        <v>8</v>
      </c>
      <c r="AT17" s="414">
        <v>82</v>
      </c>
      <c r="AU17" s="414">
        <v>1</v>
      </c>
      <c r="AV17" s="414">
        <v>17</v>
      </c>
      <c r="AW17" s="414">
        <v>6</v>
      </c>
      <c r="AX17" s="414">
        <v>1</v>
      </c>
      <c r="AY17" s="414">
        <v>6</v>
      </c>
      <c r="AZ17" s="414">
        <v>54</v>
      </c>
      <c r="BA17" s="414"/>
      <c r="BB17" s="414">
        <v>22</v>
      </c>
      <c r="BC17" s="414">
        <v>5</v>
      </c>
      <c r="BD17" s="414">
        <v>53</v>
      </c>
      <c r="BE17" s="414">
        <v>23</v>
      </c>
      <c r="BF17" s="414">
        <v>5</v>
      </c>
      <c r="BG17" s="414">
        <v>17</v>
      </c>
      <c r="BH17" s="414">
        <v>0</v>
      </c>
      <c r="BI17" s="414">
        <v>99</v>
      </c>
    </row>
    <row r="18" spans="2:61" ht="12.75">
      <c r="B18" s="348" t="s">
        <v>121</v>
      </c>
      <c r="C18" s="349" t="s">
        <v>122</v>
      </c>
      <c r="D18" s="350"/>
      <c r="E18" s="419">
        <v>898</v>
      </c>
      <c r="F18" s="414">
        <v>2</v>
      </c>
      <c r="G18" s="419">
        <v>10</v>
      </c>
      <c r="H18" s="419">
        <v>0</v>
      </c>
      <c r="I18" s="414">
        <v>13</v>
      </c>
      <c r="J18" s="414">
        <v>1</v>
      </c>
      <c r="K18" s="414">
        <v>0</v>
      </c>
      <c r="L18" s="414">
        <v>80</v>
      </c>
      <c r="M18" s="414">
        <v>9</v>
      </c>
      <c r="N18" s="414">
        <v>6</v>
      </c>
      <c r="O18" s="414">
        <v>2</v>
      </c>
      <c r="P18" s="414">
        <v>5</v>
      </c>
      <c r="Q18" s="414">
        <v>107</v>
      </c>
      <c r="R18" s="414">
        <v>59</v>
      </c>
      <c r="S18" s="414">
        <v>0</v>
      </c>
      <c r="T18" s="414">
        <v>1</v>
      </c>
      <c r="U18" s="414">
        <v>26</v>
      </c>
      <c r="V18" s="414">
        <v>6</v>
      </c>
      <c r="W18" s="414">
        <v>0</v>
      </c>
      <c r="X18" s="414">
        <v>4</v>
      </c>
      <c r="Y18" s="414">
        <v>1</v>
      </c>
      <c r="Z18" s="414">
        <v>15</v>
      </c>
      <c r="AA18" s="414">
        <v>1</v>
      </c>
      <c r="AB18" s="414">
        <v>52</v>
      </c>
      <c r="AC18" s="414">
        <v>17</v>
      </c>
      <c r="AD18" s="414">
        <v>24</v>
      </c>
      <c r="AE18" s="414">
        <v>9</v>
      </c>
      <c r="AF18" s="414">
        <v>4</v>
      </c>
      <c r="AG18" s="414">
        <v>5</v>
      </c>
      <c r="AH18" s="414">
        <v>0</v>
      </c>
      <c r="AI18" s="414">
        <v>0</v>
      </c>
      <c r="AJ18" s="414">
        <v>1</v>
      </c>
      <c r="AK18" s="414">
        <v>0</v>
      </c>
      <c r="AL18" s="414">
        <v>43</v>
      </c>
      <c r="AM18" s="414">
        <v>1</v>
      </c>
      <c r="AN18" s="414">
        <v>43</v>
      </c>
      <c r="AO18" s="414">
        <v>35</v>
      </c>
      <c r="AP18" s="414">
        <v>1</v>
      </c>
      <c r="AQ18" s="414">
        <v>15</v>
      </c>
      <c r="AR18" s="414">
        <v>1</v>
      </c>
      <c r="AS18" s="414">
        <v>3</v>
      </c>
      <c r="AT18" s="414">
        <v>17</v>
      </c>
      <c r="AU18" s="414">
        <v>3</v>
      </c>
      <c r="AV18" s="414">
        <v>3</v>
      </c>
      <c r="AW18" s="414">
        <v>8</v>
      </c>
      <c r="AX18" s="414">
        <v>0</v>
      </c>
      <c r="AY18" s="414">
        <v>15</v>
      </c>
      <c r="AZ18" s="414">
        <v>47</v>
      </c>
      <c r="BA18" s="414"/>
      <c r="BB18" s="414">
        <v>11</v>
      </c>
      <c r="BC18" s="414">
        <v>0</v>
      </c>
      <c r="BD18" s="414">
        <v>87</v>
      </c>
      <c r="BE18" s="414">
        <v>10</v>
      </c>
      <c r="BF18" s="414">
        <v>2</v>
      </c>
      <c r="BG18" s="414">
        <v>3</v>
      </c>
      <c r="BH18" s="414">
        <v>0</v>
      </c>
      <c r="BI18" s="414">
        <v>90</v>
      </c>
    </row>
    <row r="19" spans="2:61" ht="12.75">
      <c r="B19" s="348" t="s">
        <v>123</v>
      </c>
      <c r="C19" s="349" t="s">
        <v>124</v>
      </c>
      <c r="D19" s="350"/>
      <c r="E19" s="419">
        <v>3067</v>
      </c>
      <c r="F19" s="414">
        <v>12</v>
      </c>
      <c r="G19" s="419">
        <v>22</v>
      </c>
      <c r="H19" s="419">
        <v>2</v>
      </c>
      <c r="I19" s="414">
        <v>35</v>
      </c>
      <c r="J19" s="414">
        <v>6</v>
      </c>
      <c r="K19" s="414">
        <v>0</v>
      </c>
      <c r="L19" s="414">
        <v>225</v>
      </c>
      <c r="M19" s="414">
        <v>25</v>
      </c>
      <c r="N19" s="414">
        <v>29</v>
      </c>
      <c r="O19" s="414">
        <v>4</v>
      </c>
      <c r="P19" s="414">
        <v>1</v>
      </c>
      <c r="Q19" s="414">
        <v>839</v>
      </c>
      <c r="R19" s="414">
        <v>133</v>
      </c>
      <c r="S19" s="414">
        <v>0</v>
      </c>
      <c r="T19" s="414">
        <v>11</v>
      </c>
      <c r="U19" s="414">
        <v>103</v>
      </c>
      <c r="V19" s="414">
        <v>27</v>
      </c>
      <c r="W19" s="414">
        <v>11</v>
      </c>
      <c r="X19" s="414">
        <v>4</v>
      </c>
      <c r="Y19" s="414">
        <v>16</v>
      </c>
      <c r="Z19" s="414">
        <v>26</v>
      </c>
      <c r="AA19" s="414">
        <v>3</v>
      </c>
      <c r="AB19" s="414">
        <v>40</v>
      </c>
      <c r="AC19" s="414">
        <v>48</v>
      </c>
      <c r="AD19" s="414">
        <v>142</v>
      </c>
      <c r="AE19" s="414">
        <v>27</v>
      </c>
      <c r="AF19" s="414">
        <v>11</v>
      </c>
      <c r="AG19" s="414">
        <v>7</v>
      </c>
      <c r="AH19" s="414">
        <v>5</v>
      </c>
      <c r="AI19" s="414">
        <v>4</v>
      </c>
      <c r="AJ19" s="414">
        <v>7</v>
      </c>
      <c r="AK19" s="414">
        <v>4</v>
      </c>
      <c r="AL19" s="414">
        <v>135</v>
      </c>
      <c r="AM19" s="414">
        <v>9</v>
      </c>
      <c r="AN19" s="414">
        <v>194</v>
      </c>
      <c r="AO19" s="414">
        <v>56</v>
      </c>
      <c r="AP19" s="414">
        <v>2</v>
      </c>
      <c r="AQ19" s="414">
        <v>40</v>
      </c>
      <c r="AR19" s="414">
        <v>12</v>
      </c>
      <c r="AS19" s="414">
        <v>13</v>
      </c>
      <c r="AT19" s="414">
        <v>77</v>
      </c>
      <c r="AU19" s="414">
        <v>12</v>
      </c>
      <c r="AV19" s="414">
        <v>7</v>
      </c>
      <c r="AW19" s="414">
        <v>32</v>
      </c>
      <c r="AX19" s="414">
        <v>1</v>
      </c>
      <c r="AY19" s="414">
        <v>33</v>
      </c>
      <c r="AZ19" s="414">
        <v>174</v>
      </c>
      <c r="BA19" s="414"/>
      <c r="BB19" s="414">
        <v>40</v>
      </c>
      <c r="BC19" s="414">
        <v>1</v>
      </c>
      <c r="BD19" s="414">
        <v>94</v>
      </c>
      <c r="BE19" s="414">
        <v>28</v>
      </c>
      <c r="BF19" s="414">
        <v>1</v>
      </c>
      <c r="BG19" s="414">
        <v>25</v>
      </c>
      <c r="BH19" s="414">
        <v>1</v>
      </c>
      <c r="BI19" s="414">
        <v>251</v>
      </c>
    </row>
    <row r="20" spans="2:61" ht="12.75">
      <c r="B20" s="348" t="s">
        <v>123</v>
      </c>
      <c r="C20" s="349" t="s">
        <v>125</v>
      </c>
      <c r="D20" s="350"/>
      <c r="E20" s="419">
        <v>3939</v>
      </c>
      <c r="F20" s="414">
        <v>7</v>
      </c>
      <c r="G20" s="419">
        <v>39</v>
      </c>
      <c r="H20" s="419">
        <v>2</v>
      </c>
      <c r="I20" s="414">
        <v>41</v>
      </c>
      <c r="J20" s="414">
        <v>11</v>
      </c>
      <c r="K20" s="414">
        <v>0</v>
      </c>
      <c r="L20" s="414">
        <v>361</v>
      </c>
      <c r="M20" s="414">
        <v>44</v>
      </c>
      <c r="N20" s="414">
        <v>31</v>
      </c>
      <c r="O20" s="414">
        <v>11</v>
      </c>
      <c r="P20" s="414">
        <v>1</v>
      </c>
      <c r="Q20" s="414">
        <v>778</v>
      </c>
      <c r="R20" s="414">
        <v>183</v>
      </c>
      <c r="S20" s="414">
        <v>5</v>
      </c>
      <c r="T20" s="414">
        <v>20</v>
      </c>
      <c r="U20" s="414">
        <v>161</v>
      </c>
      <c r="V20" s="414">
        <v>45</v>
      </c>
      <c r="W20" s="414">
        <v>23</v>
      </c>
      <c r="X20" s="414">
        <v>15</v>
      </c>
      <c r="Y20" s="414">
        <v>27</v>
      </c>
      <c r="Z20" s="414">
        <v>61</v>
      </c>
      <c r="AA20" s="414">
        <v>7</v>
      </c>
      <c r="AB20" s="414">
        <v>51</v>
      </c>
      <c r="AC20" s="414">
        <v>63</v>
      </c>
      <c r="AD20" s="414">
        <v>221</v>
      </c>
      <c r="AE20" s="414">
        <v>36</v>
      </c>
      <c r="AF20" s="414">
        <v>16</v>
      </c>
      <c r="AG20" s="414">
        <v>32</v>
      </c>
      <c r="AH20" s="414">
        <v>6</v>
      </c>
      <c r="AI20" s="414">
        <v>7</v>
      </c>
      <c r="AJ20" s="414">
        <v>13</v>
      </c>
      <c r="AK20" s="414">
        <v>7</v>
      </c>
      <c r="AL20" s="414">
        <v>185</v>
      </c>
      <c r="AM20" s="414">
        <v>7</v>
      </c>
      <c r="AN20" s="414">
        <v>284</v>
      </c>
      <c r="AO20" s="414">
        <v>112</v>
      </c>
      <c r="AP20" s="414">
        <v>2</v>
      </c>
      <c r="AQ20" s="414">
        <v>103</v>
      </c>
      <c r="AR20" s="414">
        <v>12</v>
      </c>
      <c r="AS20" s="414">
        <v>22</v>
      </c>
      <c r="AT20" s="414">
        <v>147</v>
      </c>
      <c r="AU20" s="414">
        <v>6</v>
      </c>
      <c r="AV20" s="414">
        <v>7</v>
      </c>
      <c r="AW20" s="414">
        <v>37</v>
      </c>
      <c r="AX20" s="414">
        <v>4</v>
      </c>
      <c r="AY20" s="414">
        <v>51</v>
      </c>
      <c r="AZ20" s="414">
        <v>267</v>
      </c>
      <c r="BA20" s="414"/>
      <c r="BB20" s="414">
        <v>68</v>
      </c>
      <c r="BC20" s="414">
        <v>1</v>
      </c>
      <c r="BD20" s="414">
        <v>144</v>
      </c>
      <c r="BE20" s="414">
        <v>46</v>
      </c>
      <c r="BF20" s="414">
        <v>9</v>
      </c>
      <c r="BG20" s="414">
        <v>49</v>
      </c>
      <c r="BH20" s="414">
        <v>2</v>
      </c>
      <c r="BI20" s="414">
        <v>49</v>
      </c>
    </row>
    <row r="21" spans="2:61" ht="12.75">
      <c r="B21" s="348" t="s">
        <v>123</v>
      </c>
      <c r="C21" s="349" t="s">
        <v>126</v>
      </c>
      <c r="D21" s="350"/>
      <c r="E21" s="419">
        <v>2137</v>
      </c>
      <c r="F21" s="414">
        <v>3</v>
      </c>
      <c r="G21" s="419">
        <v>39</v>
      </c>
      <c r="H21" s="419">
        <v>4</v>
      </c>
      <c r="I21" s="414">
        <v>25</v>
      </c>
      <c r="J21" s="414">
        <v>12</v>
      </c>
      <c r="K21" s="414">
        <v>0</v>
      </c>
      <c r="L21" s="414">
        <v>119</v>
      </c>
      <c r="M21" s="414">
        <v>22</v>
      </c>
      <c r="N21" s="414">
        <v>14</v>
      </c>
      <c r="O21" s="414">
        <v>2</v>
      </c>
      <c r="P21" s="414">
        <v>2</v>
      </c>
      <c r="Q21" s="414">
        <v>794</v>
      </c>
      <c r="R21" s="414">
        <v>146</v>
      </c>
      <c r="S21" s="414">
        <v>0</v>
      </c>
      <c r="T21" s="414">
        <v>11</v>
      </c>
      <c r="U21" s="414">
        <v>52</v>
      </c>
      <c r="V21" s="414">
        <v>17</v>
      </c>
      <c r="W21" s="414">
        <v>8</v>
      </c>
      <c r="X21" s="414">
        <v>6</v>
      </c>
      <c r="Y21" s="414">
        <v>7</v>
      </c>
      <c r="Z21" s="414">
        <v>28</v>
      </c>
      <c r="AA21" s="414">
        <v>2</v>
      </c>
      <c r="AB21" s="414">
        <v>23</v>
      </c>
      <c r="AC21" s="414">
        <v>34</v>
      </c>
      <c r="AD21" s="414">
        <v>70</v>
      </c>
      <c r="AE21" s="414">
        <v>20</v>
      </c>
      <c r="AF21" s="414">
        <v>13</v>
      </c>
      <c r="AG21" s="414">
        <v>8</v>
      </c>
      <c r="AH21" s="414">
        <v>2</v>
      </c>
      <c r="AI21" s="414">
        <v>6</v>
      </c>
      <c r="AJ21" s="414">
        <v>6</v>
      </c>
      <c r="AK21" s="414">
        <v>2</v>
      </c>
      <c r="AL21" s="414">
        <v>78</v>
      </c>
      <c r="AM21" s="414">
        <v>3</v>
      </c>
      <c r="AN21" s="414">
        <v>99</v>
      </c>
      <c r="AO21" s="414">
        <v>51</v>
      </c>
      <c r="AP21" s="414">
        <v>1</v>
      </c>
      <c r="AQ21" s="414">
        <v>32</v>
      </c>
      <c r="AR21" s="414">
        <v>8</v>
      </c>
      <c r="AS21" s="414">
        <v>8</v>
      </c>
      <c r="AT21" s="414">
        <v>49</v>
      </c>
      <c r="AU21" s="414">
        <v>4</v>
      </c>
      <c r="AV21" s="414">
        <v>6</v>
      </c>
      <c r="AW21" s="414">
        <v>34</v>
      </c>
      <c r="AX21" s="414">
        <v>4</v>
      </c>
      <c r="AY21" s="414">
        <v>27</v>
      </c>
      <c r="AZ21" s="414">
        <v>106</v>
      </c>
      <c r="BA21" s="414"/>
      <c r="BB21" s="414">
        <v>26</v>
      </c>
      <c r="BC21" s="414">
        <v>0</v>
      </c>
      <c r="BD21" s="414">
        <v>59</v>
      </c>
      <c r="BE21" s="414">
        <v>27</v>
      </c>
      <c r="BF21" s="414">
        <v>4</v>
      </c>
      <c r="BG21" s="414">
        <v>10</v>
      </c>
      <c r="BH21" s="414">
        <v>1</v>
      </c>
      <c r="BI21" s="414">
        <v>3</v>
      </c>
    </row>
    <row r="22" spans="2:61" ht="12.75">
      <c r="B22" s="348" t="s">
        <v>127</v>
      </c>
      <c r="C22" s="349" t="s">
        <v>128</v>
      </c>
      <c r="D22" s="350"/>
      <c r="E22" s="419">
        <v>1360</v>
      </c>
      <c r="F22" s="414">
        <v>3</v>
      </c>
      <c r="G22" s="419">
        <v>45</v>
      </c>
      <c r="H22" s="419">
        <v>1</v>
      </c>
      <c r="I22" s="414">
        <v>11</v>
      </c>
      <c r="J22" s="414">
        <v>4</v>
      </c>
      <c r="K22" s="414">
        <v>0</v>
      </c>
      <c r="L22" s="414">
        <v>66</v>
      </c>
      <c r="M22" s="414">
        <v>8</v>
      </c>
      <c r="N22" s="414">
        <v>3</v>
      </c>
      <c r="O22" s="414">
        <v>1</v>
      </c>
      <c r="P22" s="414">
        <v>1</v>
      </c>
      <c r="Q22" s="414">
        <v>194</v>
      </c>
      <c r="R22" s="414">
        <v>410</v>
      </c>
      <c r="S22" s="414">
        <v>0</v>
      </c>
      <c r="T22" s="414">
        <v>5</v>
      </c>
      <c r="U22" s="414">
        <v>25</v>
      </c>
      <c r="V22" s="414">
        <v>11</v>
      </c>
      <c r="W22" s="414">
        <v>8</v>
      </c>
      <c r="X22" s="414">
        <v>9</v>
      </c>
      <c r="Y22" s="414">
        <v>11</v>
      </c>
      <c r="Z22" s="414">
        <v>30</v>
      </c>
      <c r="AA22" s="414">
        <v>1</v>
      </c>
      <c r="AB22" s="414">
        <v>13</v>
      </c>
      <c r="AC22" s="414">
        <v>3</v>
      </c>
      <c r="AD22" s="414">
        <v>30</v>
      </c>
      <c r="AE22" s="414">
        <v>12</v>
      </c>
      <c r="AF22" s="414">
        <v>14</v>
      </c>
      <c r="AG22" s="414">
        <v>5</v>
      </c>
      <c r="AH22" s="414">
        <v>2</v>
      </c>
      <c r="AI22" s="414">
        <v>1</v>
      </c>
      <c r="AJ22" s="414">
        <v>2</v>
      </c>
      <c r="AK22" s="414">
        <v>0</v>
      </c>
      <c r="AL22" s="414">
        <v>21</v>
      </c>
      <c r="AM22" s="414">
        <v>2</v>
      </c>
      <c r="AN22" s="414">
        <v>34</v>
      </c>
      <c r="AO22" s="414">
        <v>65</v>
      </c>
      <c r="AP22" s="414">
        <v>2</v>
      </c>
      <c r="AQ22" s="414">
        <v>18</v>
      </c>
      <c r="AR22" s="414">
        <v>3</v>
      </c>
      <c r="AS22" s="414">
        <v>5</v>
      </c>
      <c r="AT22" s="414">
        <v>23</v>
      </c>
      <c r="AU22" s="414">
        <v>1</v>
      </c>
      <c r="AV22" s="414">
        <v>1</v>
      </c>
      <c r="AW22" s="414">
        <v>71</v>
      </c>
      <c r="AX22" s="414">
        <v>1</v>
      </c>
      <c r="AY22" s="414">
        <v>36</v>
      </c>
      <c r="AZ22" s="414">
        <v>45</v>
      </c>
      <c r="BA22" s="414"/>
      <c r="BB22" s="414">
        <v>8</v>
      </c>
      <c r="BC22" s="414">
        <v>0</v>
      </c>
      <c r="BD22" s="414">
        <v>46</v>
      </c>
      <c r="BE22" s="414">
        <v>14</v>
      </c>
      <c r="BF22" s="414">
        <v>3</v>
      </c>
      <c r="BG22" s="414">
        <v>5</v>
      </c>
      <c r="BH22" s="414">
        <v>1</v>
      </c>
      <c r="BI22" s="414">
        <v>26</v>
      </c>
    </row>
    <row r="23" spans="2:61" ht="12.75">
      <c r="B23" s="348" t="s">
        <v>129</v>
      </c>
      <c r="C23" s="349" t="s">
        <v>130</v>
      </c>
      <c r="D23" s="350"/>
      <c r="E23" s="419">
        <v>1273</v>
      </c>
      <c r="F23" s="414">
        <v>3</v>
      </c>
      <c r="G23" s="419">
        <v>3</v>
      </c>
      <c r="H23" s="419">
        <v>1</v>
      </c>
      <c r="I23" s="414">
        <v>17</v>
      </c>
      <c r="J23" s="414">
        <v>1</v>
      </c>
      <c r="K23" s="414">
        <v>0</v>
      </c>
      <c r="L23" s="414">
        <v>84</v>
      </c>
      <c r="M23" s="414">
        <v>31</v>
      </c>
      <c r="N23" s="414">
        <v>2</v>
      </c>
      <c r="O23" s="414">
        <v>1</v>
      </c>
      <c r="P23" s="414">
        <v>0</v>
      </c>
      <c r="Q23" s="414">
        <v>70</v>
      </c>
      <c r="R23" s="414">
        <v>27</v>
      </c>
      <c r="S23" s="414">
        <v>1</v>
      </c>
      <c r="T23" s="414">
        <v>13</v>
      </c>
      <c r="U23" s="414">
        <v>155</v>
      </c>
      <c r="V23" s="414">
        <v>33</v>
      </c>
      <c r="W23" s="414">
        <v>134</v>
      </c>
      <c r="X23" s="414">
        <v>27</v>
      </c>
      <c r="Y23" s="414">
        <v>4</v>
      </c>
      <c r="Z23" s="414">
        <v>6</v>
      </c>
      <c r="AA23" s="414">
        <v>0</v>
      </c>
      <c r="AB23" s="414">
        <v>5</v>
      </c>
      <c r="AC23" s="414">
        <v>7</v>
      </c>
      <c r="AD23" s="414">
        <v>75</v>
      </c>
      <c r="AE23" s="414">
        <v>109</v>
      </c>
      <c r="AF23" s="414">
        <v>0</v>
      </c>
      <c r="AG23" s="414">
        <v>22</v>
      </c>
      <c r="AH23" s="414">
        <v>3</v>
      </c>
      <c r="AI23" s="414">
        <v>28</v>
      </c>
      <c r="AJ23" s="414">
        <v>0</v>
      </c>
      <c r="AK23" s="414">
        <v>0</v>
      </c>
      <c r="AL23" s="414">
        <v>15</v>
      </c>
      <c r="AM23" s="414">
        <v>2</v>
      </c>
      <c r="AN23" s="414">
        <v>27</v>
      </c>
      <c r="AO23" s="414">
        <v>21</v>
      </c>
      <c r="AP23" s="414">
        <v>16</v>
      </c>
      <c r="AQ23" s="414">
        <v>18</v>
      </c>
      <c r="AR23" s="414">
        <v>8</v>
      </c>
      <c r="AS23" s="414">
        <v>8</v>
      </c>
      <c r="AT23" s="414">
        <v>17</v>
      </c>
      <c r="AU23" s="414">
        <v>1</v>
      </c>
      <c r="AV23" s="414">
        <v>2</v>
      </c>
      <c r="AW23" s="414">
        <v>6</v>
      </c>
      <c r="AX23" s="414">
        <v>27</v>
      </c>
      <c r="AY23" s="414">
        <v>7</v>
      </c>
      <c r="AZ23" s="414">
        <v>42</v>
      </c>
      <c r="BA23" s="414"/>
      <c r="BB23" s="414">
        <v>32</v>
      </c>
      <c r="BC23" s="414">
        <v>0</v>
      </c>
      <c r="BD23" s="414">
        <v>25</v>
      </c>
      <c r="BE23" s="414">
        <v>19</v>
      </c>
      <c r="BF23" s="414">
        <v>2</v>
      </c>
      <c r="BG23" s="414">
        <v>77</v>
      </c>
      <c r="BH23" s="414">
        <v>5</v>
      </c>
      <c r="BI23" s="414">
        <v>34</v>
      </c>
    </row>
    <row r="24" spans="2:61" ht="12.75">
      <c r="B24" s="348" t="s">
        <v>131</v>
      </c>
      <c r="C24" s="349" t="s">
        <v>132</v>
      </c>
      <c r="D24" s="350"/>
      <c r="E24" s="419">
        <v>2992</v>
      </c>
      <c r="F24" s="414">
        <v>6</v>
      </c>
      <c r="G24" s="419">
        <v>7</v>
      </c>
      <c r="H24" s="419">
        <v>2</v>
      </c>
      <c r="I24" s="414">
        <v>52</v>
      </c>
      <c r="J24" s="414">
        <v>7</v>
      </c>
      <c r="K24" s="414">
        <v>0</v>
      </c>
      <c r="L24" s="414">
        <v>344</v>
      </c>
      <c r="M24" s="414">
        <v>39</v>
      </c>
      <c r="N24" s="414">
        <v>16</v>
      </c>
      <c r="O24" s="414">
        <v>3</v>
      </c>
      <c r="P24" s="414">
        <v>1</v>
      </c>
      <c r="Q24" s="414">
        <v>270</v>
      </c>
      <c r="R24" s="414">
        <v>70</v>
      </c>
      <c r="S24" s="414">
        <v>5</v>
      </c>
      <c r="T24" s="414">
        <v>11</v>
      </c>
      <c r="U24" s="414">
        <v>413</v>
      </c>
      <c r="V24" s="414">
        <v>95</v>
      </c>
      <c r="W24" s="414">
        <v>30</v>
      </c>
      <c r="X24" s="414">
        <v>22</v>
      </c>
      <c r="Y24" s="414">
        <v>13</v>
      </c>
      <c r="Z24" s="414">
        <v>10</v>
      </c>
      <c r="AA24" s="414">
        <v>1</v>
      </c>
      <c r="AB24" s="414">
        <v>27</v>
      </c>
      <c r="AC24" s="414">
        <v>57</v>
      </c>
      <c r="AD24" s="414">
        <v>332</v>
      </c>
      <c r="AE24" s="414">
        <v>58</v>
      </c>
      <c r="AF24" s="414">
        <v>6</v>
      </c>
      <c r="AG24" s="414">
        <v>37</v>
      </c>
      <c r="AH24" s="414">
        <v>2</v>
      </c>
      <c r="AI24" s="414">
        <v>6</v>
      </c>
      <c r="AJ24" s="414">
        <v>7</v>
      </c>
      <c r="AK24" s="414">
        <v>3</v>
      </c>
      <c r="AL24" s="414">
        <v>81</v>
      </c>
      <c r="AM24" s="414">
        <v>6</v>
      </c>
      <c r="AN24" s="414">
        <v>93</v>
      </c>
      <c r="AO24" s="414">
        <v>43</v>
      </c>
      <c r="AP24" s="414">
        <v>9</v>
      </c>
      <c r="AQ24" s="414">
        <v>97</v>
      </c>
      <c r="AR24" s="414">
        <v>15</v>
      </c>
      <c r="AS24" s="414">
        <v>13</v>
      </c>
      <c r="AT24" s="414">
        <v>52</v>
      </c>
      <c r="AU24" s="414">
        <v>0</v>
      </c>
      <c r="AV24" s="414">
        <v>5</v>
      </c>
      <c r="AW24" s="414">
        <v>11</v>
      </c>
      <c r="AX24" s="414">
        <v>8</v>
      </c>
      <c r="AY24" s="414">
        <v>29</v>
      </c>
      <c r="AZ24" s="414">
        <v>195</v>
      </c>
      <c r="BA24" s="414"/>
      <c r="BB24" s="414">
        <v>51</v>
      </c>
      <c r="BC24" s="414">
        <v>2</v>
      </c>
      <c r="BD24" s="414">
        <v>72</v>
      </c>
      <c r="BE24" s="414">
        <v>50</v>
      </c>
      <c r="BF24" s="414">
        <v>2</v>
      </c>
      <c r="BG24" s="414">
        <v>77</v>
      </c>
      <c r="BH24" s="414">
        <v>1</v>
      </c>
      <c r="BI24" s="414">
        <v>128</v>
      </c>
    </row>
    <row r="25" spans="2:61" ht="12.75">
      <c r="B25" s="348" t="s">
        <v>131</v>
      </c>
      <c r="C25" s="349" t="s">
        <v>134</v>
      </c>
      <c r="D25" s="350"/>
      <c r="E25" s="419">
        <v>801</v>
      </c>
      <c r="F25" s="414">
        <v>0</v>
      </c>
      <c r="G25" s="419">
        <v>3</v>
      </c>
      <c r="H25" s="419">
        <v>0</v>
      </c>
      <c r="I25" s="414">
        <v>6</v>
      </c>
      <c r="J25" s="414">
        <v>2</v>
      </c>
      <c r="K25" s="414">
        <v>0</v>
      </c>
      <c r="L25" s="414">
        <v>33</v>
      </c>
      <c r="M25" s="414">
        <v>10</v>
      </c>
      <c r="N25" s="414">
        <v>0</v>
      </c>
      <c r="O25" s="414">
        <v>2</v>
      </c>
      <c r="P25" s="414">
        <v>1</v>
      </c>
      <c r="Q25" s="414">
        <v>37</v>
      </c>
      <c r="R25" s="414">
        <v>11</v>
      </c>
      <c r="S25" s="414">
        <v>0</v>
      </c>
      <c r="T25" s="414">
        <v>2</v>
      </c>
      <c r="U25" s="414">
        <v>366</v>
      </c>
      <c r="V25" s="414">
        <v>29</v>
      </c>
      <c r="W25" s="414">
        <v>14</v>
      </c>
      <c r="X25" s="414">
        <v>4</v>
      </c>
      <c r="Y25" s="414">
        <v>9</v>
      </c>
      <c r="Z25" s="414">
        <v>2</v>
      </c>
      <c r="AA25" s="414">
        <v>0</v>
      </c>
      <c r="AB25" s="414">
        <v>0</v>
      </c>
      <c r="AC25" s="414">
        <v>2</v>
      </c>
      <c r="AD25" s="414">
        <v>48</v>
      </c>
      <c r="AE25" s="414">
        <v>15</v>
      </c>
      <c r="AF25" s="414">
        <v>0</v>
      </c>
      <c r="AG25" s="414">
        <v>49</v>
      </c>
      <c r="AH25" s="414">
        <v>0</v>
      </c>
      <c r="AI25" s="414">
        <v>4</v>
      </c>
      <c r="AJ25" s="414">
        <v>1</v>
      </c>
      <c r="AK25" s="414">
        <v>2</v>
      </c>
      <c r="AL25" s="414">
        <v>11</v>
      </c>
      <c r="AM25" s="414">
        <v>1</v>
      </c>
      <c r="AN25" s="414">
        <v>16</v>
      </c>
      <c r="AO25" s="414">
        <v>4</v>
      </c>
      <c r="AP25" s="414">
        <v>1</v>
      </c>
      <c r="AQ25" s="414">
        <v>5</v>
      </c>
      <c r="AR25" s="414">
        <v>6</v>
      </c>
      <c r="AS25" s="414">
        <v>2</v>
      </c>
      <c r="AT25" s="414">
        <v>10</v>
      </c>
      <c r="AU25" s="414">
        <v>0</v>
      </c>
      <c r="AV25" s="414">
        <v>0</v>
      </c>
      <c r="AW25" s="414">
        <v>0</v>
      </c>
      <c r="AX25" s="414">
        <v>2</v>
      </c>
      <c r="AY25" s="414">
        <v>10</v>
      </c>
      <c r="AZ25" s="414">
        <v>23</v>
      </c>
      <c r="BA25" s="414"/>
      <c r="BB25" s="414">
        <v>5</v>
      </c>
      <c r="BC25" s="414">
        <v>0</v>
      </c>
      <c r="BD25" s="414">
        <v>10</v>
      </c>
      <c r="BE25" s="414">
        <v>6</v>
      </c>
      <c r="BF25" s="414">
        <v>0</v>
      </c>
      <c r="BG25" s="414">
        <v>22</v>
      </c>
      <c r="BH25" s="414">
        <v>1</v>
      </c>
      <c r="BI25" s="414">
        <v>14</v>
      </c>
    </row>
    <row r="26" spans="2:61" ht="12.75">
      <c r="B26" s="348" t="s">
        <v>131</v>
      </c>
      <c r="C26" s="349" t="s">
        <v>133</v>
      </c>
      <c r="D26" s="350"/>
      <c r="E26" s="419">
        <v>1863</v>
      </c>
      <c r="F26" s="414">
        <v>2</v>
      </c>
      <c r="G26" s="419">
        <v>7</v>
      </c>
      <c r="H26" s="419">
        <v>2</v>
      </c>
      <c r="I26" s="414">
        <v>14</v>
      </c>
      <c r="J26" s="414">
        <v>4</v>
      </c>
      <c r="K26" s="414">
        <v>0</v>
      </c>
      <c r="L26" s="414">
        <v>199</v>
      </c>
      <c r="M26" s="414">
        <v>21</v>
      </c>
      <c r="N26" s="414">
        <v>5</v>
      </c>
      <c r="O26" s="414">
        <v>3</v>
      </c>
      <c r="P26" s="414">
        <v>2</v>
      </c>
      <c r="Q26" s="414">
        <v>142</v>
      </c>
      <c r="R26" s="414">
        <v>47</v>
      </c>
      <c r="S26" s="414">
        <v>0</v>
      </c>
      <c r="T26" s="414">
        <v>0</v>
      </c>
      <c r="U26" s="414">
        <v>501</v>
      </c>
      <c r="V26" s="414">
        <v>48</v>
      </c>
      <c r="W26" s="414">
        <v>25</v>
      </c>
      <c r="X26" s="414">
        <v>13</v>
      </c>
      <c r="Y26" s="414">
        <v>9</v>
      </c>
      <c r="Z26" s="414">
        <v>8</v>
      </c>
      <c r="AA26" s="414">
        <v>0</v>
      </c>
      <c r="AB26" s="414">
        <v>13</v>
      </c>
      <c r="AC26" s="414">
        <v>33</v>
      </c>
      <c r="AD26" s="414">
        <v>154</v>
      </c>
      <c r="AE26" s="414">
        <v>47</v>
      </c>
      <c r="AF26" s="414">
        <v>3</v>
      </c>
      <c r="AG26" s="414">
        <v>16</v>
      </c>
      <c r="AH26" s="414">
        <v>3</v>
      </c>
      <c r="AI26" s="414">
        <v>8</v>
      </c>
      <c r="AJ26" s="414">
        <v>3</v>
      </c>
      <c r="AK26" s="414">
        <v>2</v>
      </c>
      <c r="AL26" s="414">
        <v>62</v>
      </c>
      <c r="AM26" s="414">
        <v>1</v>
      </c>
      <c r="AN26" s="414">
        <v>75</v>
      </c>
      <c r="AO26" s="414">
        <v>19</v>
      </c>
      <c r="AP26" s="414">
        <v>1</v>
      </c>
      <c r="AQ26" s="414">
        <v>50</v>
      </c>
      <c r="AR26" s="414">
        <v>5</v>
      </c>
      <c r="AS26" s="414">
        <v>7</v>
      </c>
      <c r="AT26" s="414">
        <v>28</v>
      </c>
      <c r="AU26" s="414">
        <v>2</v>
      </c>
      <c r="AV26" s="414">
        <v>3</v>
      </c>
      <c r="AW26" s="414">
        <v>5</v>
      </c>
      <c r="AX26" s="414">
        <v>2</v>
      </c>
      <c r="AY26" s="414">
        <v>15</v>
      </c>
      <c r="AZ26" s="414">
        <v>65</v>
      </c>
      <c r="BA26" s="414"/>
      <c r="BB26" s="414">
        <v>10</v>
      </c>
      <c r="BC26" s="414">
        <v>0</v>
      </c>
      <c r="BD26" s="414">
        <v>42</v>
      </c>
      <c r="BE26" s="414">
        <v>35</v>
      </c>
      <c r="BF26" s="414">
        <v>4</v>
      </c>
      <c r="BG26" s="414">
        <v>39</v>
      </c>
      <c r="BH26" s="414">
        <v>0</v>
      </c>
      <c r="BI26" s="414">
        <v>59</v>
      </c>
    </row>
    <row r="27" spans="2:61" ht="12.75">
      <c r="B27" s="348" t="s">
        <v>135</v>
      </c>
      <c r="C27" s="349" t="s">
        <v>136</v>
      </c>
      <c r="D27" s="350"/>
      <c r="E27" s="419">
        <v>1321</v>
      </c>
      <c r="F27" s="414">
        <v>5</v>
      </c>
      <c r="G27" s="419">
        <v>2</v>
      </c>
      <c r="H27" s="419">
        <v>0</v>
      </c>
      <c r="I27" s="414">
        <v>16</v>
      </c>
      <c r="J27" s="414">
        <v>2</v>
      </c>
      <c r="K27" s="414">
        <v>0</v>
      </c>
      <c r="L27" s="414">
        <v>81</v>
      </c>
      <c r="M27" s="414">
        <v>10</v>
      </c>
      <c r="N27" s="414">
        <v>5</v>
      </c>
      <c r="O27" s="414">
        <v>2</v>
      </c>
      <c r="P27" s="414">
        <v>0</v>
      </c>
      <c r="Q27" s="414">
        <v>74</v>
      </c>
      <c r="R27" s="414">
        <v>27</v>
      </c>
      <c r="S27" s="414">
        <v>0</v>
      </c>
      <c r="T27" s="414">
        <v>6</v>
      </c>
      <c r="U27" s="414">
        <v>172</v>
      </c>
      <c r="V27" s="414">
        <v>184</v>
      </c>
      <c r="W27" s="414">
        <v>16</v>
      </c>
      <c r="X27" s="414">
        <v>12</v>
      </c>
      <c r="Y27" s="414">
        <v>21</v>
      </c>
      <c r="Z27" s="414">
        <v>3</v>
      </c>
      <c r="AA27" s="414">
        <v>0</v>
      </c>
      <c r="AB27" s="414">
        <v>5</v>
      </c>
      <c r="AC27" s="414">
        <v>11</v>
      </c>
      <c r="AD27" s="414">
        <v>172</v>
      </c>
      <c r="AE27" s="414">
        <v>18</v>
      </c>
      <c r="AF27" s="414">
        <v>1</v>
      </c>
      <c r="AG27" s="414">
        <v>11</v>
      </c>
      <c r="AH27" s="414">
        <v>1</v>
      </c>
      <c r="AI27" s="414">
        <v>0</v>
      </c>
      <c r="AJ27" s="414">
        <v>1</v>
      </c>
      <c r="AK27" s="414">
        <v>3</v>
      </c>
      <c r="AL27" s="414">
        <v>33</v>
      </c>
      <c r="AM27" s="414">
        <v>3</v>
      </c>
      <c r="AN27" s="414">
        <v>32</v>
      </c>
      <c r="AO27" s="414">
        <v>24</v>
      </c>
      <c r="AP27" s="414">
        <v>2</v>
      </c>
      <c r="AQ27" s="414">
        <v>108</v>
      </c>
      <c r="AR27" s="414">
        <v>6</v>
      </c>
      <c r="AS27" s="414">
        <v>4</v>
      </c>
      <c r="AT27" s="414">
        <v>16</v>
      </c>
      <c r="AU27" s="414">
        <v>0</v>
      </c>
      <c r="AV27" s="414">
        <v>2</v>
      </c>
      <c r="AW27" s="414">
        <v>5</v>
      </c>
      <c r="AX27" s="414">
        <v>2</v>
      </c>
      <c r="AY27" s="414">
        <v>15</v>
      </c>
      <c r="AZ27" s="414">
        <v>44</v>
      </c>
      <c r="BA27" s="414"/>
      <c r="BB27" s="414">
        <v>19</v>
      </c>
      <c r="BC27" s="414">
        <v>0</v>
      </c>
      <c r="BD27" s="414">
        <v>23</v>
      </c>
      <c r="BE27" s="414">
        <v>19</v>
      </c>
      <c r="BF27" s="414">
        <v>2</v>
      </c>
      <c r="BG27" s="414">
        <v>38</v>
      </c>
      <c r="BH27" s="414">
        <v>0</v>
      </c>
      <c r="BI27" s="414">
        <v>63</v>
      </c>
    </row>
    <row r="28" spans="2:61" ht="12.75">
      <c r="B28" s="348" t="s">
        <v>137</v>
      </c>
      <c r="C28" s="349" t="s">
        <v>139</v>
      </c>
      <c r="D28" s="350"/>
      <c r="E28" s="419">
        <v>783</v>
      </c>
      <c r="F28" s="414">
        <v>1</v>
      </c>
      <c r="G28" s="419">
        <v>17</v>
      </c>
      <c r="H28" s="419">
        <v>0</v>
      </c>
      <c r="I28" s="414">
        <v>11</v>
      </c>
      <c r="J28" s="414">
        <v>4</v>
      </c>
      <c r="K28" s="414">
        <v>0</v>
      </c>
      <c r="L28" s="414">
        <v>19</v>
      </c>
      <c r="M28" s="414">
        <v>10</v>
      </c>
      <c r="N28" s="414">
        <v>1</v>
      </c>
      <c r="O28" s="414">
        <v>0</v>
      </c>
      <c r="P28" s="414">
        <v>0</v>
      </c>
      <c r="Q28" s="414">
        <v>73</v>
      </c>
      <c r="R28" s="414">
        <v>44</v>
      </c>
      <c r="S28" s="414">
        <v>0</v>
      </c>
      <c r="T28" s="414">
        <v>7</v>
      </c>
      <c r="U28" s="414">
        <v>30</v>
      </c>
      <c r="V28" s="414">
        <v>36</v>
      </c>
      <c r="W28" s="414">
        <v>5</v>
      </c>
      <c r="X28" s="414">
        <v>0</v>
      </c>
      <c r="Y28" s="414">
        <v>136</v>
      </c>
      <c r="Z28" s="414">
        <v>8</v>
      </c>
      <c r="AA28" s="414">
        <v>0</v>
      </c>
      <c r="AB28" s="414">
        <v>5</v>
      </c>
      <c r="AC28" s="414">
        <v>4</v>
      </c>
      <c r="AD28" s="414">
        <v>47</v>
      </c>
      <c r="AE28" s="414">
        <v>5</v>
      </c>
      <c r="AF28" s="414">
        <v>3</v>
      </c>
      <c r="AG28" s="414">
        <v>7</v>
      </c>
      <c r="AH28" s="414">
        <v>2</v>
      </c>
      <c r="AI28" s="414">
        <v>0</v>
      </c>
      <c r="AJ28" s="414">
        <v>0</v>
      </c>
      <c r="AK28" s="414">
        <v>1</v>
      </c>
      <c r="AL28" s="414">
        <v>6</v>
      </c>
      <c r="AM28" s="414">
        <v>0</v>
      </c>
      <c r="AN28" s="414">
        <v>10</v>
      </c>
      <c r="AO28" s="414">
        <v>21</v>
      </c>
      <c r="AP28" s="414">
        <v>0</v>
      </c>
      <c r="AQ28" s="414">
        <v>65</v>
      </c>
      <c r="AR28" s="414">
        <v>4</v>
      </c>
      <c r="AS28" s="414">
        <v>4</v>
      </c>
      <c r="AT28" s="414">
        <v>16</v>
      </c>
      <c r="AU28" s="414">
        <v>0</v>
      </c>
      <c r="AV28" s="414">
        <v>2</v>
      </c>
      <c r="AW28" s="414">
        <v>15</v>
      </c>
      <c r="AX28" s="414">
        <v>2</v>
      </c>
      <c r="AY28" s="414">
        <v>43</v>
      </c>
      <c r="AZ28" s="414">
        <v>22</v>
      </c>
      <c r="BA28" s="414"/>
      <c r="BB28" s="414">
        <v>35</v>
      </c>
      <c r="BC28" s="414">
        <v>0</v>
      </c>
      <c r="BD28" s="414">
        <v>29</v>
      </c>
      <c r="BE28" s="414">
        <v>8</v>
      </c>
      <c r="BF28" s="414">
        <v>10</v>
      </c>
      <c r="BG28" s="414">
        <v>5</v>
      </c>
      <c r="BH28" s="414">
        <v>0</v>
      </c>
      <c r="BI28" s="414">
        <v>10</v>
      </c>
    </row>
    <row r="29" spans="2:61" ht="12.75">
      <c r="B29" s="348" t="s">
        <v>137</v>
      </c>
      <c r="C29" s="349" t="s">
        <v>138</v>
      </c>
      <c r="D29" s="350"/>
      <c r="E29" s="419">
        <v>1856</v>
      </c>
      <c r="F29" s="414">
        <v>3</v>
      </c>
      <c r="G29" s="419">
        <v>22</v>
      </c>
      <c r="H29" s="419">
        <v>1</v>
      </c>
      <c r="I29" s="414">
        <v>25</v>
      </c>
      <c r="J29" s="414">
        <v>20</v>
      </c>
      <c r="K29" s="414">
        <v>0</v>
      </c>
      <c r="L29" s="414">
        <v>91</v>
      </c>
      <c r="M29" s="414">
        <v>23</v>
      </c>
      <c r="N29" s="414">
        <v>8</v>
      </c>
      <c r="O29" s="414">
        <v>2</v>
      </c>
      <c r="P29" s="414">
        <v>0</v>
      </c>
      <c r="Q29" s="414">
        <v>212</v>
      </c>
      <c r="R29" s="414">
        <v>86</v>
      </c>
      <c r="S29" s="414">
        <v>1</v>
      </c>
      <c r="T29" s="414">
        <v>17</v>
      </c>
      <c r="U29" s="414">
        <v>82</v>
      </c>
      <c r="V29" s="414">
        <v>99</v>
      </c>
      <c r="W29" s="414">
        <v>16</v>
      </c>
      <c r="X29" s="414">
        <v>8</v>
      </c>
      <c r="Y29" s="414">
        <v>145</v>
      </c>
      <c r="Z29" s="414">
        <v>28</v>
      </c>
      <c r="AA29" s="414">
        <v>0</v>
      </c>
      <c r="AB29" s="414">
        <v>15</v>
      </c>
      <c r="AC29" s="414">
        <v>17</v>
      </c>
      <c r="AD29" s="414">
        <v>146</v>
      </c>
      <c r="AE29" s="414">
        <v>14</v>
      </c>
      <c r="AF29" s="414">
        <v>27</v>
      </c>
      <c r="AG29" s="414">
        <v>24</v>
      </c>
      <c r="AH29" s="414">
        <v>4</v>
      </c>
      <c r="AI29" s="414">
        <v>2</v>
      </c>
      <c r="AJ29" s="414">
        <v>2</v>
      </c>
      <c r="AK29" s="414">
        <v>4</v>
      </c>
      <c r="AL29" s="414">
        <v>23</v>
      </c>
      <c r="AM29" s="414">
        <v>3</v>
      </c>
      <c r="AN29" s="414">
        <v>42</v>
      </c>
      <c r="AO29" s="414">
        <v>60</v>
      </c>
      <c r="AP29" s="414">
        <v>2</v>
      </c>
      <c r="AQ29" s="414">
        <v>103</v>
      </c>
      <c r="AR29" s="414">
        <v>7</v>
      </c>
      <c r="AS29" s="414">
        <v>10</v>
      </c>
      <c r="AT29" s="414">
        <v>35</v>
      </c>
      <c r="AU29" s="414">
        <v>0</v>
      </c>
      <c r="AV29" s="414">
        <v>1</v>
      </c>
      <c r="AW29" s="414">
        <v>22</v>
      </c>
      <c r="AX29" s="414">
        <v>1</v>
      </c>
      <c r="AY29" s="414">
        <v>77</v>
      </c>
      <c r="AZ29" s="414">
        <v>81</v>
      </c>
      <c r="BA29" s="414"/>
      <c r="BB29" s="414">
        <v>84</v>
      </c>
      <c r="BC29" s="414">
        <v>0</v>
      </c>
      <c r="BD29" s="414">
        <v>72</v>
      </c>
      <c r="BE29" s="414">
        <v>20</v>
      </c>
      <c r="BF29" s="414">
        <v>14</v>
      </c>
      <c r="BG29" s="414">
        <v>24</v>
      </c>
      <c r="BH29" s="414">
        <v>3</v>
      </c>
      <c r="BI29" s="414">
        <v>28</v>
      </c>
    </row>
    <row r="30" spans="2:61" ht="12.75">
      <c r="B30" s="348" t="s">
        <v>140</v>
      </c>
      <c r="C30" s="349" t="s">
        <v>141</v>
      </c>
      <c r="D30" s="350"/>
      <c r="E30" s="419">
        <v>761</v>
      </c>
      <c r="F30" s="414">
        <v>0</v>
      </c>
      <c r="G30" s="419">
        <v>23</v>
      </c>
      <c r="H30" s="419">
        <v>3</v>
      </c>
      <c r="I30" s="414">
        <v>4</v>
      </c>
      <c r="J30" s="414">
        <v>38</v>
      </c>
      <c r="K30" s="414">
        <v>0</v>
      </c>
      <c r="L30" s="414">
        <v>52</v>
      </c>
      <c r="M30" s="414">
        <v>5</v>
      </c>
      <c r="N30" s="414">
        <v>0</v>
      </c>
      <c r="O30" s="414">
        <v>1</v>
      </c>
      <c r="P30" s="414">
        <v>1</v>
      </c>
      <c r="Q30" s="414">
        <v>94</v>
      </c>
      <c r="R30" s="414">
        <v>31</v>
      </c>
      <c r="S30" s="414">
        <v>0</v>
      </c>
      <c r="T30" s="414">
        <v>3</v>
      </c>
      <c r="U30" s="414">
        <v>16</v>
      </c>
      <c r="V30" s="414">
        <v>3</v>
      </c>
      <c r="W30" s="414">
        <v>1</v>
      </c>
      <c r="X30" s="414">
        <v>1</v>
      </c>
      <c r="Y30" s="414">
        <v>5</v>
      </c>
      <c r="Z30" s="414">
        <v>178</v>
      </c>
      <c r="AA30" s="414">
        <v>0</v>
      </c>
      <c r="AB30" s="414">
        <v>6</v>
      </c>
      <c r="AC30" s="414">
        <v>3</v>
      </c>
      <c r="AD30" s="414">
        <v>30</v>
      </c>
      <c r="AE30" s="414">
        <v>9</v>
      </c>
      <c r="AF30" s="414">
        <v>24</v>
      </c>
      <c r="AG30" s="414">
        <v>5</v>
      </c>
      <c r="AH30" s="414">
        <v>0</v>
      </c>
      <c r="AI30" s="414">
        <v>0</v>
      </c>
      <c r="AJ30" s="414">
        <v>0</v>
      </c>
      <c r="AK30" s="414">
        <v>1</v>
      </c>
      <c r="AL30" s="414">
        <v>12</v>
      </c>
      <c r="AM30" s="414">
        <v>0</v>
      </c>
      <c r="AN30" s="414">
        <v>17</v>
      </c>
      <c r="AO30" s="414">
        <v>13</v>
      </c>
      <c r="AP30" s="414">
        <v>0</v>
      </c>
      <c r="AQ30" s="414">
        <v>5</v>
      </c>
      <c r="AR30" s="414">
        <v>3</v>
      </c>
      <c r="AS30" s="414">
        <v>5</v>
      </c>
      <c r="AT30" s="414">
        <v>13</v>
      </c>
      <c r="AU30" s="414">
        <v>1</v>
      </c>
      <c r="AV30" s="414">
        <v>0</v>
      </c>
      <c r="AW30" s="414">
        <v>2</v>
      </c>
      <c r="AX30" s="414">
        <v>0</v>
      </c>
      <c r="AY30" s="414">
        <v>12</v>
      </c>
      <c r="AZ30" s="414">
        <v>90</v>
      </c>
      <c r="BA30" s="414"/>
      <c r="BB30" s="414">
        <v>12</v>
      </c>
      <c r="BC30" s="414">
        <v>0</v>
      </c>
      <c r="BD30" s="414">
        <v>19</v>
      </c>
      <c r="BE30" s="414">
        <v>12</v>
      </c>
      <c r="BF30" s="414">
        <v>1</v>
      </c>
      <c r="BG30" s="414">
        <v>2</v>
      </c>
      <c r="BH30" s="414">
        <v>0</v>
      </c>
      <c r="BI30" s="414">
        <v>5</v>
      </c>
    </row>
    <row r="31" spans="2:61" ht="12.75">
      <c r="B31" s="348" t="s">
        <v>142</v>
      </c>
      <c r="C31" s="349" t="s">
        <v>145</v>
      </c>
      <c r="D31" s="350"/>
      <c r="E31" s="419">
        <v>4433</v>
      </c>
      <c r="F31" s="414">
        <v>21</v>
      </c>
      <c r="G31" s="419">
        <v>25</v>
      </c>
      <c r="H31" s="419">
        <v>5</v>
      </c>
      <c r="I31" s="414">
        <v>43</v>
      </c>
      <c r="J31" s="414">
        <v>8</v>
      </c>
      <c r="K31" s="414">
        <v>0</v>
      </c>
      <c r="L31" s="414">
        <v>572</v>
      </c>
      <c r="M31" s="414">
        <v>52</v>
      </c>
      <c r="N31" s="414">
        <v>82</v>
      </c>
      <c r="O31" s="414">
        <v>12</v>
      </c>
      <c r="P31" s="414">
        <v>3</v>
      </c>
      <c r="Q31" s="414">
        <v>472</v>
      </c>
      <c r="R31" s="414">
        <v>175</v>
      </c>
      <c r="S31" s="414">
        <v>9</v>
      </c>
      <c r="T31" s="414">
        <v>9</v>
      </c>
      <c r="U31" s="414">
        <v>166</v>
      </c>
      <c r="V31" s="414">
        <v>50</v>
      </c>
      <c r="W31" s="414">
        <v>14</v>
      </c>
      <c r="X31" s="414">
        <v>12</v>
      </c>
      <c r="Y31" s="414">
        <v>20</v>
      </c>
      <c r="Z31" s="414">
        <v>28</v>
      </c>
      <c r="AA31" s="414">
        <v>12</v>
      </c>
      <c r="AB31" s="414">
        <v>85</v>
      </c>
      <c r="AC31" s="414">
        <v>237</v>
      </c>
      <c r="AD31" s="414">
        <v>223</v>
      </c>
      <c r="AE31" s="414">
        <v>58</v>
      </c>
      <c r="AF31" s="414">
        <v>20</v>
      </c>
      <c r="AG31" s="414">
        <v>17</v>
      </c>
      <c r="AH31" s="414">
        <v>6</v>
      </c>
      <c r="AI31" s="414">
        <v>2</v>
      </c>
      <c r="AJ31" s="414">
        <v>15</v>
      </c>
      <c r="AK31" s="414">
        <v>20</v>
      </c>
      <c r="AL31" s="414">
        <v>261</v>
      </c>
      <c r="AM31" s="414">
        <v>2</v>
      </c>
      <c r="AN31" s="414">
        <v>410</v>
      </c>
      <c r="AO31" s="414">
        <v>97</v>
      </c>
      <c r="AP31" s="414">
        <v>10</v>
      </c>
      <c r="AQ31" s="414">
        <v>67</v>
      </c>
      <c r="AR31" s="414">
        <v>16</v>
      </c>
      <c r="AS31" s="414">
        <v>27</v>
      </c>
      <c r="AT31" s="414">
        <v>154</v>
      </c>
      <c r="AU31" s="414">
        <v>3</v>
      </c>
      <c r="AV31" s="414">
        <v>19</v>
      </c>
      <c r="AW31" s="414">
        <v>19</v>
      </c>
      <c r="AX31" s="414">
        <v>2</v>
      </c>
      <c r="AY31" s="414">
        <v>34</v>
      </c>
      <c r="AZ31" s="414">
        <v>177</v>
      </c>
      <c r="BA31" s="414"/>
      <c r="BB31" s="414">
        <v>47</v>
      </c>
      <c r="BC31" s="414">
        <v>4</v>
      </c>
      <c r="BD31" s="414">
        <v>152</v>
      </c>
      <c r="BE31" s="414">
        <v>72</v>
      </c>
      <c r="BF31" s="414">
        <v>7</v>
      </c>
      <c r="BG31" s="414">
        <v>36</v>
      </c>
      <c r="BH31" s="414">
        <v>2</v>
      </c>
      <c r="BI31" s="414">
        <v>342</v>
      </c>
    </row>
    <row r="32" spans="2:61" ht="12.75">
      <c r="B32" s="348" t="s">
        <v>142</v>
      </c>
      <c r="C32" s="349" t="s">
        <v>143</v>
      </c>
      <c r="D32" s="350"/>
      <c r="E32" s="419">
        <v>3773</v>
      </c>
      <c r="F32" s="414">
        <v>24</v>
      </c>
      <c r="G32" s="419">
        <v>12</v>
      </c>
      <c r="H32" s="419">
        <v>4</v>
      </c>
      <c r="I32" s="414">
        <v>43</v>
      </c>
      <c r="J32" s="414">
        <v>6</v>
      </c>
      <c r="K32" s="414">
        <v>0</v>
      </c>
      <c r="L32" s="414">
        <v>515</v>
      </c>
      <c r="M32" s="414">
        <v>40</v>
      </c>
      <c r="N32" s="414">
        <v>81</v>
      </c>
      <c r="O32" s="414">
        <v>7</v>
      </c>
      <c r="P32" s="414">
        <v>2</v>
      </c>
      <c r="Q32" s="414">
        <v>410</v>
      </c>
      <c r="R32" s="414">
        <v>96</v>
      </c>
      <c r="S32" s="414">
        <v>6</v>
      </c>
      <c r="T32" s="414">
        <v>6</v>
      </c>
      <c r="U32" s="414">
        <v>114</v>
      </c>
      <c r="V32" s="414">
        <v>48</v>
      </c>
      <c r="W32" s="414">
        <v>13</v>
      </c>
      <c r="X32" s="414">
        <v>7</v>
      </c>
      <c r="Y32" s="414">
        <v>10</v>
      </c>
      <c r="Z32" s="414">
        <v>11</v>
      </c>
      <c r="AA32" s="414">
        <v>11</v>
      </c>
      <c r="AB32" s="414">
        <v>63</v>
      </c>
      <c r="AC32" s="414">
        <v>219</v>
      </c>
      <c r="AD32" s="414">
        <v>153</v>
      </c>
      <c r="AE32" s="414">
        <v>44</v>
      </c>
      <c r="AF32" s="414">
        <v>5</v>
      </c>
      <c r="AG32" s="414">
        <v>13</v>
      </c>
      <c r="AH32" s="414">
        <v>3</v>
      </c>
      <c r="AI32" s="414">
        <v>4</v>
      </c>
      <c r="AJ32" s="414">
        <v>11</v>
      </c>
      <c r="AK32" s="414">
        <v>21</v>
      </c>
      <c r="AL32" s="414">
        <v>245</v>
      </c>
      <c r="AM32" s="414">
        <v>2</v>
      </c>
      <c r="AN32" s="414">
        <v>353</v>
      </c>
      <c r="AO32" s="414">
        <v>76</v>
      </c>
      <c r="AP32" s="414">
        <v>6</v>
      </c>
      <c r="AQ32" s="414">
        <v>59</v>
      </c>
      <c r="AR32" s="414">
        <v>8</v>
      </c>
      <c r="AS32" s="414">
        <v>20</v>
      </c>
      <c r="AT32" s="414">
        <v>125</v>
      </c>
      <c r="AU32" s="414">
        <v>2</v>
      </c>
      <c r="AV32" s="414">
        <v>19</v>
      </c>
      <c r="AW32" s="414">
        <v>20</v>
      </c>
      <c r="AX32" s="414">
        <v>3</v>
      </c>
      <c r="AY32" s="414">
        <v>12</v>
      </c>
      <c r="AZ32" s="414">
        <v>135</v>
      </c>
      <c r="BA32" s="414"/>
      <c r="BB32" s="414">
        <v>30</v>
      </c>
      <c r="BC32" s="414">
        <v>4</v>
      </c>
      <c r="BD32" s="414">
        <v>121</v>
      </c>
      <c r="BE32" s="414">
        <v>66</v>
      </c>
      <c r="BF32" s="414">
        <v>6</v>
      </c>
      <c r="BG32" s="414">
        <v>26</v>
      </c>
      <c r="BH32" s="414">
        <v>2</v>
      </c>
      <c r="BI32" s="414">
        <v>431</v>
      </c>
    </row>
    <row r="33" spans="2:61" ht="12.75">
      <c r="B33" s="348" t="s">
        <v>142</v>
      </c>
      <c r="C33" s="349" t="s">
        <v>144</v>
      </c>
      <c r="D33" s="350"/>
      <c r="E33" s="419">
        <v>1353</v>
      </c>
      <c r="F33" s="414">
        <v>7</v>
      </c>
      <c r="G33" s="419">
        <v>6</v>
      </c>
      <c r="H33" s="419">
        <v>3</v>
      </c>
      <c r="I33" s="414">
        <v>14</v>
      </c>
      <c r="J33" s="414">
        <v>4</v>
      </c>
      <c r="K33" s="414">
        <v>0</v>
      </c>
      <c r="L33" s="414">
        <v>259</v>
      </c>
      <c r="M33" s="414">
        <v>10</v>
      </c>
      <c r="N33" s="414">
        <v>24</v>
      </c>
      <c r="O33" s="414">
        <v>3</v>
      </c>
      <c r="P33" s="414">
        <v>0</v>
      </c>
      <c r="Q33" s="414">
        <v>83</v>
      </c>
      <c r="R33" s="414">
        <v>35</v>
      </c>
      <c r="S33" s="414">
        <v>4</v>
      </c>
      <c r="T33" s="414">
        <v>5</v>
      </c>
      <c r="U33" s="414">
        <v>51</v>
      </c>
      <c r="V33" s="414">
        <v>8</v>
      </c>
      <c r="W33" s="414">
        <v>7</v>
      </c>
      <c r="X33" s="414">
        <v>5</v>
      </c>
      <c r="Y33" s="414">
        <v>6</v>
      </c>
      <c r="Z33" s="414">
        <v>6</v>
      </c>
      <c r="AA33" s="414">
        <v>3</v>
      </c>
      <c r="AB33" s="414">
        <v>29</v>
      </c>
      <c r="AC33" s="414">
        <v>97</v>
      </c>
      <c r="AD33" s="414">
        <v>39</v>
      </c>
      <c r="AE33" s="414">
        <v>13</v>
      </c>
      <c r="AF33" s="414">
        <v>2</v>
      </c>
      <c r="AG33" s="414">
        <v>10</v>
      </c>
      <c r="AH33" s="414">
        <v>2</v>
      </c>
      <c r="AI33" s="414">
        <v>3</v>
      </c>
      <c r="AJ33" s="414">
        <v>1</v>
      </c>
      <c r="AK33" s="414">
        <v>7</v>
      </c>
      <c r="AL33" s="414">
        <v>70</v>
      </c>
      <c r="AM33" s="414">
        <v>3</v>
      </c>
      <c r="AN33" s="414">
        <v>140</v>
      </c>
      <c r="AO33" s="414">
        <v>25</v>
      </c>
      <c r="AP33" s="414">
        <v>3</v>
      </c>
      <c r="AQ33" s="414">
        <v>13</v>
      </c>
      <c r="AR33" s="414">
        <v>5</v>
      </c>
      <c r="AS33" s="414">
        <v>15</v>
      </c>
      <c r="AT33" s="414">
        <v>44</v>
      </c>
      <c r="AU33" s="414">
        <v>2</v>
      </c>
      <c r="AV33" s="414">
        <v>9</v>
      </c>
      <c r="AW33" s="414">
        <v>9</v>
      </c>
      <c r="AX33" s="414">
        <v>1</v>
      </c>
      <c r="AY33" s="414">
        <v>9</v>
      </c>
      <c r="AZ33" s="414">
        <v>67</v>
      </c>
      <c r="BA33" s="414"/>
      <c r="BB33" s="414">
        <v>11</v>
      </c>
      <c r="BC33" s="414">
        <v>1</v>
      </c>
      <c r="BD33" s="414">
        <v>41</v>
      </c>
      <c r="BE33" s="414">
        <v>26</v>
      </c>
      <c r="BF33" s="414">
        <v>3</v>
      </c>
      <c r="BG33" s="414">
        <v>18</v>
      </c>
      <c r="BH33" s="414">
        <v>1</v>
      </c>
      <c r="BI33" s="414">
        <v>91</v>
      </c>
    </row>
    <row r="34" spans="2:61" ht="12.75">
      <c r="B34" s="348" t="s">
        <v>146</v>
      </c>
      <c r="C34" s="349" t="s">
        <v>147</v>
      </c>
      <c r="D34" s="350"/>
      <c r="E34" s="419">
        <v>3114</v>
      </c>
      <c r="F34" s="414">
        <v>9</v>
      </c>
      <c r="G34" s="419">
        <v>16</v>
      </c>
      <c r="H34" s="419">
        <v>1</v>
      </c>
      <c r="I34" s="414">
        <v>20</v>
      </c>
      <c r="J34" s="414">
        <v>2</v>
      </c>
      <c r="K34" s="414">
        <v>0</v>
      </c>
      <c r="L34" s="414">
        <v>275</v>
      </c>
      <c r="M34" s="414">
        <v>28</v>
      </c>
      <c r="N34" s="414">
        <v>45</v>
      </c>
      <c r="O34" s="414">
        <v>21</v>
      </c>
      <c r="P34" s="414">
        <v>3</v>
      </c>
      <c r="Q34" s="414">
        <v>325</v>
      </c>
      <c r="R34" s="414">
        <v>117</v>
      </c>
      <c r="S34" s="414">
        <v>5</v>
      </c>
      <c r="T34" s="414">
        <v>6</v>
      </c>
      <c r="U34" s="414">
        <v>65</v>
      </c>
      <c r="V34" s="414">
        <v>22</v>
      </c>
      <c r="W34" s="414">
        <v>11</v>
      </c>
      <c r="X34" s="414">
        <v>8</v>
      </c>
      <c r="Y34" s="414">
        <v>9</v>
      </c>
      <c r="Z34" s="414">
        <v>7</v>
      </c>
      <c r="AA34" s="414">
        <v>6</v>
      </c>
      <c r="AB34" s="414">
        <v>197</v>
      </c>
      <c r="AC34" s="414">
        <v>88</v>
      </c>
      <c r="AD34" s="414">
        <v>127</v>
      </c>
      <c r="AE34" s="414">
        <v>30</v>
      </c>
      <c r="AF34" s="414">
        <v>5</v>
      </c>
      <c r="AG34" s="414">
        <v>12</v>
      </c>
      <c r="AH34" s="414">
        <v>3</v>
      </c>
      <c r="AI34" s="414">
        <v>5</v>
      </c>
      <c r="AJ34" s="414">
        <v>8</v>
      </c>
      <c r="AK34" s="414">
        <v>10</v>
      </c>
      <c r="AL34" s="414">
        <v>267</v>
      </c>
      <c r="AM34" s="414">
        <v>5</v>
      </c>
      <c r="AN34" s="414">
        <v>290</v>
      </c>
      <c r="AO34" s="414">
        <v>103</v>
      </c>
      <c r="AP34" s="414">
        <v>1</v>
      </c>
      <c r="AQ34" s="414">
        <v>55</v>
      </c>
      <c r="AR34" s="414">
        <v>8</v>
      </c>
      <c r="AS34" s="414">
        <v>9</v>
      </c>
      <c r="AT34" s="414">
        <v>198</v>
      </c>
      <c r="AU34" s="414">
        <v>1</v>
      </c>
      <c r="AV34" s="414">
        <v>9</v>
      </c>
      <c r="AW34" s="414">
        <v>15</v>
      </c>
      <c r="AX34" s="414">
        <v>2</v>
      </c>
      <c r="AY34" s="414">
        <v>16</v>
      </c>
      <c r="AZ34" s="414">
        <v>99</v>
      </c>
      <c r="BA34" s="414"/>
      <c r="BB34" s="414">
        <v>26</v>
      </c>
      <c r="BC34" s="414">
        <v>1</v>
      </c>
      <c r="BD34" s="414">
        <v>243</v>
      </c>
      <c r="BE34" s="414">
        <v>31</v>
      </c>
      <c r="BF34" s="414">
        <v>9</v>
      </c>
      <c r="BG34" s="414">
        <v>15</v>
      </c>
      <c r="BH34" s="414">
        <v>1</v>
      </c>
      <c r="BI34" s="414">
        <v>224</v>
      </c>
    </row>
    <row r="35" spans="2:61" ht="12.75">
      <c r="B35" s="348" t="s">
        <v>148</v>
      </c>
      <c r="C35" s="349" t="s">
        <v>149</v>
      </c>
      <c r="D35" s="350"/>
      <c r="E35" s="419">
        <v>1397</v>
      </c>
      <c r="F35" s="414">
        <v>7</v>
      </c>
      <c r="G35" s="419">
        <v>4</v>
      </c>
      <c r="H35" s="419">
        <v>2</v>
      </c>
      <c r="I35" s="414">
        <v>24</v>
      </c>
      <c r="J35" s="414">
        <v>5</v>
      </c>
      <c r="K35" s="414">
        <v>0</v>
      </c>
      <c r="L35" s="414">
        <v>126</v>
      </c>
      <c r="M35" s="414">
        <v>21</v>
      </c>
      <c r="N35" s="414">
        <v>45</v>
      </c>
      <c r="O35" s="414">
        <v>6</v>
      </c>
      <c r="P35" s="414">
        <v>1</v>
      </c>
      <c r="Q35" s="414">
        <v>114</v>
      </c>
      <c r="R35" s="414">
        <v>28</v>
      </c>
      <c r="S35" s="414">
        <v>3</v>
      </c>
      <c r="T35" s="414">
        <v>12</v>
      </c>
      <c r="U35" s="414">
        <v>55</v>
      </c>
      <c r="V35" s="414">
        <v>13</v>
      </c>
      <c r="W35" s="414">
        <v>8</v>
      </c>
      <c r="X35" s="414">
        <v>9</v>
      </c>
      <c r="Y35" s="414">
        <v>1</v>
      </c>
      <c r="Z35" s="414">
        <v>5</v>
      </c>
      <c r="AA35" s="414">
        <v>21</v>
      </c>
      <c r="AB35" s="414">
        <v>12</v>
      </c>
      <c r="AC35" s="414">
        <v>103</v>
      </c>
      <c r="AD35" s="414">
        <v>70</v>
      </c>
      <c r="AE35" s="414">
        <v>24</v>
      </c>
      <c r="AF35" s="414">
        <v>2</v>
      </c>
      <c r="AG35" s="414">
        <v>9</v>
      </c>
      <c r="AH35" s="414">
        <v>3</v>
      </c>
      <c r="AI35" s="414">
        <v>4</v>
      </c>
      <c r="AJ35" s="414">
        <v>3</v>
      </c>
      <c r="AK35" s="414">
        <v>17</v>
      </c>
      <c r="AL35" s="414">
        <v>67</v>
      </c>
      <c r="AM35" s="414">
        <v>3</v>
      </c>
      <c r="AN35" s="414">
        <v>99</v>
      </c>
      <c r="AO35" s="414">
        <v>33</v>
      </c>
      <c r="AP35" s="414">
        <v>8</v>
      </c>
      <c r="AQ35" s="414">
        <v>32</v>
      </c>
      <c r="AR35" s="414">
        <v>9</v>
      </c>
      <c r="AS35" s="414">
        <v>9</v>
      </c>
      <c r="AT35" s="414">
        <v>53</v>
      </c>
      <c r="AU35" s="414">
        <v>0</v>
      </c>
      <c r="AV35" s="414">
        <v>13</v>
      </c>
      <c r="AW35" s="414">
        <v>12</v>
      </c>
      <c r="AX35" s="414">
        <v>1</v>
      </c>
      <c r="AY35" s="414">
        <v>12</v>
      </c>
      <c r="AZ35" s="414">
        <v>76</v>
      </c>
      <c r="BA35" s="414"/>
      <c r="BB35" s="414">
        <v>34</v>
      </c>
      <c r="BC35" s="414">
        <v>5</v>
      </c>
      <c r="BD35" s="414">
        <v>39</v>
      </c>
      <c r="BE35" s="414">
        <v>26</v>
      </c>
      <c r="BF35" s="414">
        <v>4</v>
      </c>
      <c r="BG35" s="414">
        <v>17</v>
      </c>
      <c r="BH35" s="414">
        <v>2</v>
      </c>
      <c r="BI35" s="414">
        <v>86</v>
      </c>
    </row>
    <row r="36" spans="2:61" ht="12.75">
      <c r="B36" s="348" t="s">
        <v>150</v>
      </c>
      <c r="C36" s="349" t="s">
        <v>152</v>
      </c>
      <c r="D36" s="350"/>
      <c r="E36" s="419">
        <v>2336</v>
      </c>
      <c r="F36" s="414">
        <v>16</v>
      </c>
      <c r="G36" s="419">
        <v>5</v>
      </c>
      <c r="H36" s="419">
        <v>2</v>
      </c>
      <c r="I36" s="414">
        <v>26</v>
      </c>
      <c r="J36" s="414">
        <v>0</v>
      </c>
      <c r="K36" s="414">
        <v>0</v>
      </c>
      <c r="L36" s="414">
        <v>207</v>
      </c>
      <c r="M36" s="414">
        <v>21</v>
      </c>
      <c r="N36" s="414">
        <v>6</v>
      </c>
      <c r="O36" s="414">
        <v>3</v>
      </c>
      <c r="P36" s="414">
        <v>0</v>
      </c>
      <c r="Q36" s="414">
        <v>185</v>
      </c>
      <c r="R36" s="414">
        <v>45</v>
      </c>
      <c r="S36" s="414">
        <v>3</v>
      </c>
      <c r="T36" s="414">
        <v>2</v>
      </c>
      <c r="U36" s="414">
        <v>147</v>
      </c>
      <c r="V36" s="414">
        <v>38</v>
      </c>
      <c r="W36" s="414">
        <v>9</v>
      </c>
      <c r="X36" s="414">
        <v>4</v>
      </c>
      <c r="Y36" s="414">
        <v>6</v>
      </c>
      <c r="Z36" s="414">
        <v>7</v>
      </c>
      <c r="AA36" s="414">
        <v>3</v>
      </c>
      <c r="AB36" s="414">
        <v>18</v>
      </c>
      <c r="AC36" s="414">
        <v>33</v>
      </c>
      <c r="AD36" s="414">
        <v>501</v>
      </c>
      <c r="AE36" s="414">
        <v>31</v>
      </c>
      <c r="AF36" s="414">
        <v>0</v>
      </c>
      <c r="AG36" s="414">
        <v>8</v>
      </c>
      <c r="AH36" s="414">
        <v>3</v>
      </c>
      <c r="AI36" s="414">
        <v>2</v>
      </c>
      <c r="AJ36" s="414">
        <v>1</v>
      </c>
      <c r="AK36" s="414">
        <v>3</v>
      </c>
      <c r="AL36" s="414">
        <v>64</v>
      </c>
      <c r="AM36" s="414">
        <v>2</v>
      </c>
      <c r="AN36" s="414">
        <v>90</v>
      </c>
      <c r="AO36" s="414">
        <v>25</v>
      </c>
      <c r="AP36" s="414">
        <v>7</v>
      </c>
      <c r="AQ36" s="414">
        <v>105</v>
      </c>
      <c r="AR36" s="414">
        <v>6</v>
      </c>
      <c r="AS36" s="414">
        <v>5</v>
      </c>
      <c r="AT36" s="414">
        <v>43</v>
      </c>
      <c r="AU36" s="414">
        <v>3</v>
      </c>
      <c r="AV36" s="414">
        <v>1</v>
      </c>
      <c r="AW36" s="414">
        <v>9</v>
      </c>
      <c r="AX36" s="414">
        <v>2</v>
      </c>
      <c r="AY36" s="414">
        <v>5</v>
      </c>
      <c r="AZ36" s="414">
        <v>102</v>
      </c>
      <c r="BA36" s="414"/>
      <c r="BB36" s="414">
        <v>14</v>
      </c>
      <c r="BC36" s="414">
        <v>2</v>
      </c>
      <c r="BD36" s="414">
        <v>61</v>
      </c>
      <c r="BE36" s="414">
        <v>23</v>
      </c>
      <c r="BF36" s="414">
        <v>0</v>
      </c>
      <c r="BG36" s="414">
        <v>41</v>
      </c>
      <c r="BH36" s="414">
        <v>0</v>
      </c>
      <c r="BI36" s="414">
        <v>391</v>
      </c>
    </row>
    <row r="37" spans="2:61" ht="12.75">
      <c r="B37" s="348" t="s">
        <v>150</v>
      </c>
      <c r="C37" s="349" t="s">
        <v>151</v>
      </c>
      <c r="D37" s="350"/>
      <c r="E37" s="419">
        <v>1910</v>
      </c>
      <c r="F37" s="414">
        <v>6</v>
      </c>
      <c r="G37" s="419">
        <v>10</v>
      </c>
      <c r="H37" s="419">
        <v>3</v>
      </c>
      <c r="I37" s="414">
        <v>22</v>
      </c>
      <c r="J37" s="414">
        <v>4</v>
      </c>
      <c r="K37" s="414">
        <v>0</v>
      </c>
      <c r="L37" s="414">
        <v>267</v>
      </c>
      <c r="M37" s="414">
        <v>19</v>
      </c>
      <c r="N37" s="414">
        <v>17</v>
      </c>
      <c r="O37" s="414">
        <v>1</v>
      </c>
      <c r="P37" s="414">
        <v>0</v>
      </c>
      <c r="Q37" s="414">
        <v>117</v>
      </c>
      <c r="R37" s="414">
        <v>43</v>
      </c>
      <c r="S37" s="414">
        <v>3</v>
      </c>
      <c r="T37" s="414">
        <v>9</v>
      </c>
      <c r="U37" s="414">
        <v>120</v>
      </c>
      <c r="V37" s="414">
        <v>42</v>
      </c>
      <c r="W37" s="414">
        <v>11</v>
      </c>
      <c r="X37" s="414">
        <v>10</v>
      </c>
      <c r="Y37" s="414">
        <v>5</v>
      </c>
      <c r="Z37" s="414">
        <v>6</v>
      </c>
      <c r="AA37" s="414">
        <v>1</v>
      </c>
      <c r="AB37" s="414">
        <v>22</v>
      </c>
      <c r="AC37" s="414">
        <v>45</v>
      </c>
      <c r="AD37" s="414">
        <v>417</v>
      </c>
      <c r="AE37" s="414">
        <v>39</v>
      </c>
      <c r="AF37" s="414">
        <v>5</v>
      </c>
      <c r="AG37" s="414">
        <v>14</v>
      </c>
      <c r="AH37" s="414">
        <v>6</v>
      </c>
      <c r="AI37" s="414">
        <v>2</v>
      </c>
      <c r="AJ37" s="414">
        <v>4</v>
      </c>
      <c r="AK37" s="414">
        <v>3</v>
      </c>
      <c r="AL37" s="414">
        <v>51</v>
      </c>
      <c r="AM37" s="414">
        <v>2</v>
      </c>
      <c r="AN37" s="414">
        <v>84</v>
      </c>
      <c r="AO37" s="414">
        <v>43</v>
      </c>
      <c r="AP37" s="414">
        <v>6</v>
      </c>
      <c r="AQ37" s="414">
        <v>74</v>
      </c>
      <c r="AR37" s="414">
        <v>6</v>
      </c>
      <c r="AS37" s="414">
        <v>12</v>
      </c>
      <c r="AT37" s="414">
        <v>46</v>
      </c>
      <c r="AU37" s="414">
        <v>1</v>
      </c>
      <c r="AV37" s="414">
        <v>5</v>
      </c>
      <c r="AW37" s="414">
        <v>8</v>
      </c>
      <c r="AX37" s="414">
        <v>1</v>
      </c>
      <c r="AY37" s="414">
        <v>16</v>
      </c>
      <c r="AZ37" s="414">
        <v>49</v>
      </c>
      <c r="BA37" s="414"/>
      <c r="BB37" s="414">
        <v>19</v>
      </c>
      <c r="BC37" s="414">
        <v>1</v>
      </c>
      <c r="BD37" s="414">
        <v>46</v>
      </c>
      <c r="BE37" s="414">
        <v>41</v>
      </c>
      <c r="BF37" s="414">
        <v>2</v>
      </c>
      <c r="BG37" s="414">
        <v>41</v>
      </c>
      <c r="BH37" s="414">
        <v>1</v>
      </c>
      <c r="BI37" s="414">
        <v>82</v>
      </c>
    </row>
    <row r="38" spans="2:61" ht="12.75">
      <c r="B38" s="348" t="s">
        <v>153</v>
      </c>
      <c r="C38" s="349" t="s">
        <v>154</v>
      </c>
      <c r="D38" s="350"/>
      <c r="E38" s="419">
        <v>1695</v>
      </c>
      <c r="F38" s="414">
        <v>6</v>
      </c>
      <c r="G38" s="419">
        <v>7</v>
      </c>
      <c r="H38" s="419">
        <v>6</v>
      </c>
      <c r="I38" s="414">
        <v>18</v>
      </c>
      <c r="J38" s="414">
        <v>4</v>
      </c>
      <c r="K38" s="414">
        <v>0</v>
      </c>
      <c r="L38" s="414">
        <v>152</v>
      </c>
      <c r="M38" s="414">
        <v>30</v>
      </c>
      <c r="N38" s="414">
        <v>6</v>
      </c>
      <c r="O38" s="414">
        <v>2</v>
      </c>
      <c r="P38" s="414">
        <v>0</v>
      </c>
      <c r="Q38" s="414">
        <v>96</v>
      </c>
      <c r="R38" s="414">
        <v>29</v>
      </c>
      <c r="S38" s="414">
        <v>1</v>
      </c>
      <c r="T38" s="414">
        <v>8</v>
      </c>
      <c r="U38" s="414">
        <v>105</v>
      </c>
      <c r="V38" s="414">
        <v>24</v>
      </c>
      <c r="W38" s="414">
        <v>57</v>
      </c>
      <c r="X38" s="414">
        <v>9</v>
      </c>
      <c r="Y38" s="414">
        <v>1</v>
      </c>
      <c r="Z38" s="414">
        <v>8</v>
      </c>
      <c r="AA38" s="414">
        <v>1</v>
      </c>
      <c r="AB38" s="414">
        <v>10</v>
      </c>
      <c r="AC38" s="414">
        <v>23</v>
      </c>
      <c r="AD38" s="414">
        <v>127</v>
      </c>
      <c r="AE38" s="414">
        <v>231</v>
      </c>
      <c r="AF38" s="414">
        <v>2</v>
      </c>
      <c r="AG38" s="414">
        <v>8</v>
      </c>
      <c r="AH38" s="414">
        <v>16</v>
      </c>
      <c r="AI38" s="414">
        <v>15</v>
      </c>
      <c r="AJ38" s="414">
        <v>4</v>
      </c>
      <c r="AK38" s="414">
        <v>1</v>
      </c>
      <c r="AL38" s="414">
        <v>29</v>
      </c>
      <c r="AM38" s="414">
        <v>2</v>
      </c>
      <c r="AN38" s="414">
        <v>52</v>
      </c>
      <c r="AO38" s="414">
        <v>20</v>
      </c>
      <c r="AP38" s="414">
        <v>27</v>
      </c>
      <c r="AQ38" s="414">
        <v>27</v>
      </c>
      <c r="AR38" s="414">
        <v>9</v>
      </c>
      <c r="AS38" s="414">
        <v>14</v>
      </c>
      <c r="AT38" s="414">
        <v>17</v>
      </c>
      <c r="AU38" s="414">
        <v>0</v>
      </c>
      <c r="AV38" s="414">
        <v>3</v>
      </c>
      <c r="AW38" s="414">
        <v>4</v>
      </c>
      <c r="AX38" s="414">
        <v>23</v>
      </c>
      <c r="AY38" s="414">
        <v>6</v>
      </c>
      <c r="AZ38" s="414">
        <v>59</v>
      </c>
      <c r="BA38" s="414"/>
      <c r="BB38" s="414">
        <v>21</v>
      </c>
      <c r="BC38" s="414">
        <v>0</v>
      </c>
      <c r="BD38" s="414">
        <v>32</v>
      </c>
      <c r="BE38" s="414">
        <v>27</v>
      </c>
      <c r="BF38" s="414">
        <v>3</v>
      </c>
      <c r="BG38" s="414">
        <v>100</v>
      </c>
      <c r="BH38" s="414">
        <v>3</v>
      </c>
      <c r="BI38" s="414">
        <v>210</v>
      </c>
    </row>
    <row r="39" spans="2:61" ht="12.75">
      <c r="B39" s="348" t="s">
        <v>155</v>
      </c>
      <c r="C39" s="349" t="s">
        <v>156</v>
      </c>
      <c r="D39" s="350"/>
      <c r="E39" s="419">
        <v>1761</v>
      </c>
      <c r="F39" s="414">
        <v>5</v>
      </c>
      <c r="G39" s="419">
        <v>8</v>
      </c>
      <c r="H39" s="419">
        <v>1</v>
      </c>
      <c r="I39" s="414">
        <v>40</v>
      </c>
      <c r="J39" s="414">
        <v>20</v>
      </c>
      <c r="K39" s="414">
        <v>0</v>
      </c>
      <c r="L39" s="414">
        <v>216</v>
      </c>
      <c r="M39" s="414">
        <v>32</v>
      </c>
      <c r="N39" s="414">
        <v>10</v>
      </c>
      <c r="O39" s="414">
        <v>1</v>
      </c>
      <c r="P39" s="414">
        <v>1</v>
      </c>
      <c r="Q39" s="414">
        <v>138</v>
      </c>
      <c r="R39" s="414">
        <v>50</v>
      </c>
      <c r="S39" s="414">
        <v>2</v>
      </c>
      <c r="T39" s="414">
        <v>11</v>
      </c>
      <c r="U39" s="414">
        <v>158</v>
      </c>
      <c r="V39" s="414">
        <v>28</v>
      </c>
      <c r="W39" s="414">
        <v>30</v>
      </c>
      <c r="X39" s="414">
        <v>46</v>
      </c>
      <c r="Y39" s="414">
        <v>7</v>
      </c>
      <c r="Z39" s="414">
        <v>16</v>
      </c>
      <c r="AA39" s="414">
        <v>0</v>
      </c>
      <c r="AB39" s="414">
        <v>14</v>
      </c>
      <c r="AC39" s="414">
        <v>24</v>
      </c>
      <c r="AD39" s="414">
        <v>101</v>
      </c>
      <c r="AE39" s="414">
        <v>34</v>
      </c>
      <c r="AF39" s="414">
        <v>4</v>
      </c>
      <c r="AG39" s="414">
        <v>99</v>
      </c>
      <c r="AH39" s="414">
        <v>6</v>
      </c>
      <c r="AI39" s="414">
        <v>15</v>
      </c>
      <c r="AJ39" s="414">
        <v>3</v>
      </c>
      <c r="AK39" s="414">
        <v>4</v>
      </c>
      <c r="AL39" s="414">
        <v>35</v>
      </c>
      <c r="AM39" s="414">
        <v>5</v>
      </c>
      <c r="AN39" s="414">
        <v>51</v>
      </c>
      <c r="AO39" s="414">
        <v>31</v>
      </c>
      <c r="AP39" s="414">
        <v>7</v>
      </c>
      <c r="AQ39" s="414">
        <v>28</v>
      </c>
      <c r="AR39" s="414">
        <v>31</v>
      </c>
      <c r="AS39" s="414">
        <v>16</v>
      </c>
      <c r="AT39" s="414">
        <v>27</v>
      </c>
      <c r="AU39" s="414">
        <v>1</v>
      </c>
      <c r="AV39" s="414">
        <v>1</v>
      </c>
      <c r="AW39" s="414">
        <v>12</v>
      </c>
      <c r="AX39" s="414">
        <v>7</v>
      </c>
      <c r="AY39" s="414">
        <v>21</v>
      </c>
      <c r="AZ39" s="414">
        <v>172</v>
      </c>
      <c r="BA39" s="414"/>
      <c r="BB39" s="414">
        <v>50</v>
      </c>
      <c r="BC39" s="414">
        <v>0</v>
      </c>
      <c r="BD39" s="414">
        <v>49</v>
      </c>
      <c r="BE39" s="414">
        <v>33</v>
      </c>
      <c r="BF39" s="414">
        <v>1</v>
      </c>
      <c r="BG39" s="414">
        <v>35</v>
      </c>
      <c r="BH39" s="414">
        <v>3</v>
      </c>
      <c r="BI39" s="414">
        <v>21</v>
      </c>
    </row>
    <row r="40" spans="2:61" ht="12.75">
      <c r="B40" s="348" t="s">
        <v>155</v>
      </c>
      <c r="C40" s="349" t="s">
        <v>158</v>
      </c>
      <c r="D40" s="350"/>
      <c r="E40" s="419">
        <v>1289</v>
      </c>
      <c r="F40" s="414">
        <v>3</v>
      </c>
      <c r="G40" s="419">
        <v>4</v>
      </c>
      <c r="H40" s="419">
        <v>0</v>
      </c>
      <c r="I40" s="414">
        <v>19</v>
      </c>
      <c r="J40" s="414">
        <v>35</v>
      </c>
      <c r="K40" s="414">
        <v>0</v>
      </c>
      <c r="L40" s="414">
        <v>121</v>
      </c>
      <c r="M40" s="414">
        <v>22</v>
      </c>
      <c r="N40" s="414">
        <v>5</v>
      </c>
      <c r="O40" s="414">
        <v>3</v>
      </c>
      <c r="P40" s="414">
        <v>1</v>
      </c>
      <c r="Q40" s="414">
        <v>111</v>
      </c>
      <c r="R40" s="414">
        <v>44</v>
      </c>
      <c r="S40" s="414">
        <v>0</v>
      </c>
      <c r="T40" s="414">
        <v>5</v>
      </c>
      <c r="U40" s="414">
        <v>84</v>
      </c>
      <c r="V40" s="414">
        <v>23</v>
      </c>
      <c r="W40" s="414">
        <v>33</v>
      </c>
      <c r="X40" s="414">
        <v>49</v>
      </c>
      <c r="Y40" s="414">
        <v>6</v>
      </c>
      <c r="Z40" s="414">
        <v>11</v>
      </c>
      <c r="AA40" s="414">
        <v>0</v>
      </c>
      <c r="AB40" s="414">
        <v>11</v>
      </c>
      <c r="AC40" s="414">
        <v>15</v>
      </c>
      <c r="AD40" s="414">
        <v>77</v>
      </c>
      <c r="AE40" s="414">
        <v>28</v>
      </c>
      <c r="AF40" s="414">
        <v>5</v>
      </c>
      <c r="AG40" s="414">
        <v>81</v>
      </c>
      <c r="AH40" s="414">
        <v>4</v>
      </c>
      <c r="AI40" s="414">
        <v>23</v>
      </c>
      <c r="AJ40" s="414">
        <v>3</v>
      </c>
      <c r="AK40" s="414">
        <v>1</v>
      </c>
      <c r="AL40" s="414">
        <v>24</v>
      </c>
      <c r="AM40" s="414">
        <v>4</v>
      </c>
      <c r="AN40" s="414">
        <v>47</v>
      </c>
      <c r="AO40" s="414">
        <v>16</v>
      </c>
      <c r="AP40" s="414">
        <v>4</v>
      </c>
      <c r="AQ40" s="414">
        <v>20</v>
      </c>
      <c r="AR40" s="414">
        <v>51</v>
      </c>
      <c r="AS40" s="414">
        <v>9</v>
      </c>
      <c r="AT40" s="414">
        <v>23</v>
      </c>
      <c r="AU40" s="414">
        <v>3</v>
      </c>
      <c r="AV40" s="414">
        <v>1</v>
      </c>
      <c r="AW40" s="414">
        <v>9</v>
      </c>
      <c r="AX40" s="414">
        <v>6</v>
      </c>
      <c r="AY40" s="414">
        <v>10</v>
      </c>
      <c r="AZ40" s="414">
        <v>116</v>
      </c>
      <c r="BA40" s="414"/>
      <c r="BB40" s="414">
        <v>20</v>
      </c>
      <c r="BC40" s="414">
        <v>0</v>
      </c>
      <c r="BD40" s="414">
        <v>34</v>
      </c>
      <c r="BE40" s="414">
        <v>16</v>
      </c>
      <c r="BF40" s="414">
        <v>0</v>
      </c>
      <c r="BG40" s="414">
        <v>16</v>
      </c>
      <c r="BH40" s="414">
        <v>2</v>
      </c>
      <c r="BI40" s="414">
        <v>31</v>
      </c>
    </row>
    <row r="41" spans="2:61" ht="12.75">
      <c r="B41" s="348" t="s">
        <v>155</v>
      </c>
      <c r="C41" s="349" t="s">
        <v>157</v>
      </c>
      <c r="D41" s="350"/>
      <c r="E41" s="419">
        <v>1005</v>
      </c>
      <c r="F41" s="414">
        <v>3</v>
      </c>
      <c r="G41" s="419">
        <v>3</v>
      </c>
      <c r="H41" s="419">
        <v>0</v>
      </c>
      <c r="I41" s="414">
        <v>15</v>
      </c>
      <c r="J41" s="414">
        <v>52</v>
      </c>
      <c r="K41" s="414">
        <v>0</v>
      </c>
      <c r="L41" s="414">
        <v>56</v>
      </c>
      <c r="M41" s="414">
        <v>24</v>
      </c>
      <c r="N41" s="414">
        <v>2</v>
      </c>
      <c r="O41" s="414">
        <v>1</v>
      </c>
      <c r="P41" s="414">
        <v>0</v>
      </c>
      <c r="Q41" s="414">
        <v>56</v>
      </c>
      <c r="R41" s="414">
        <v>19</v>
      </c>
      <c r="S41" s="414">
        <v>13</v>
      </c>
      <c r="T41" s="414">
        <v>9</v>
      </c>
      <c r="U41" s="414">
        <v>62</v>
      </c>
      <c r="V41" s="414">
        <v>19</v>
      </c>
      <c r="W41" s="414">
        <v>26</v>
      </c>
      <c r="X41" s="414">
        <v>89</v>
      </c>
      <c r="Y41" s="414">
        <v>4</v>
      </c>
      <c r="Z41" s="414">
        <v>14</v>
      </c>
      <c r="AA41" s="414">
        <v>0</v>
      </c>
      <c r="AB41" s="414">
        <v>1</v>
      </c>
      <c r="AC41" s="414">
        <v>4</v>
      </c>
      <c r="AD41" s="414">
        <v>35</v>
      </c>
      <c r="AE41" s="414">
        <v>22</v>
      </c>
      <c r="AF41" s="414">
        <v>6</v>
      </c>
      <c r="AG41" s="414">
        <v>151</v>
      </c>
      <c r="AH41" s="414">
        <v>2</v>
      </c>
      <c r="AI41" s="414">
        <v>25</v>
      </c>
      <c r="AJ41" s="414">
        <v>1</v>
      </c>
      <c r="AK41" s="414">
        <v>0</v>
      </c>
      <c r="AL41" s="414">
        <v>10</v>
      </c>
      <c r="AM41" s="414">
        <v>18</v>
      </c>
      <c r="AN41" s="414">
        <v>10</v>
      </c>
      <c r="AO41" s="414">
        <v>8</v>
      </c>
      <c r="AP41" s="414">
        <v>2</v>
      </c>
      <c r="AQ41" s="414">
        <v>16</v>
      </c>
      <c r="AR41" s="414">
        <v>35</v>
      </c>
      <c r="AS41" s="414">
        <v>2</v>
      </c>
      <c r="AT41" s="414">
        <v>8</v>
      </c>
      <c r="AU41" s="414">
        <v>2</v>
      </c>
      <c r="AV41" s="414">
        <v>1</v>
      </c>
      <c r="AW41" s="414">
        <v>5</v>
      </c>
      <c r="AX41" s="414">
        <v>9</v>
      </c>
      <c r="AY41" s="414">
        <v>12</v>
      </c>
      <c r="AZ41" s="414">
        <v>67</v>
      </c>
      <c r="BA41" s="414"/>
      <c r="BB41" s="414">
        <v>19</v>
      </c>
      <c r="BC41" s="414">
        <v>0</v>
      </c>
      <c r="BD41" s="414">
        <v>18</v>
      </c>
      <c r="BE41" s="414">
        <v>14</v>
      </c>
      <c r="BF41" s="414">
        <v>0</v>
      </c>
      <c r="BG41" s="414">
        <v>9</v>
      </c>
      <c r="BH41" s="414">
        <v>3</v>
      </c>
      <c r="BI41" s="414">
        <v>23</v>
      </c>
    </row>
    <row r="42" spans="2:61" ht="12.75">
      <c r="B42" s="348" t="s">
        <v>159</v>
      </c>
      <c r="C42" s="349" t="s">
        <v>160</v>
      </c>
      <c r="D42" s="350"/>
      <c r="E42" s="419">
        <v>227</v>
      </c>
      <c r="F42" s="414">
        <v>1</v>
      </c>
      <c r="G42" s="419">
        <v>2</v>
      </c>
      <c r="H42" s="419">
        <v>0</v>
      </c>
      <c r="I42" s="414">
        <v>1</v>
      </c>
      <c r="J42" s="414">
        <v>3</v>
      </c>
      <c r="K42" s="414">
        <v>0</v>
      </c>
      <c r="L42" s="414">
        <v>7</v>
      </c>
      <c r="M42" s="414">
        <v>3</v>
      </c>
      <c r="N42" s="414">
        <v>0</v>
      </c>
      <c r="O42" s="414">
        <v>0</v>
      </c>
      <c r="P42" s="414">
        <v>0</v>
      </c>
      <c r="Q42" s="414">
        <v>14</v>
      </c>
      <c r="R42" s="414">
        <v>6</v>
      </c>
      <c r="S42" s="414">
        <v>0</v>
      </c>
      <c r="T42" s="414">
        <v>2</v>
      </c>
      <c r="U42" s="414">
        <v>5</v>
      </c>
      <c r="V42" s="414">
        <v>1</v>
      </c>
      <c r="W42" s="414">
        <v>1</v>
      </c>
      <c r="X42" s="414">
        <v>0</v>
      </c>
      <c r="Y42" s="414">
        <v>2</v>
      </c>
      <c r="Z42" s="414">
        <v>4</v>
      </c>
      <c r="AA42" s="414">
        <v>0</v>
      </c>
      <c r="AB42" s="414">
        <v>1</v>
      </c>
      <c r="AC42" s="414">
        <v>3</v>
      </c>
      <c r="AD42" s="414">
        <v>6</v>
      </c>
      <c r="AE42" s="414">
        <v>0</v>
      </c>
      <c r="AF42" s="414">
        <v>125</v>
      </c>
      <c r="AG42" s="414">
        <v>0</v>
      </c>
      <c r="AH42" s="414">
        <v>0</v>
      </c>
      <c r="AI42" s="414">
        <v>0</v>
      </c>
      <c r="AJ42" s="414">
        <v>0</v>
      </c>
      <c r="AK42" s="414">
        <v>0</v>
      </c>
      <c r="AL42" s="414">
        <v>1</v>
      </c>
      <c r="AM42" s="414">
        <v>1</v>
      </c>
      <c r="AN42" s="414">
        <v>4</v>
      </c>
      <c r="AO42" s="414">
        <v>2</v>
      </c>
      <c r="AP42" s="414">
        <v>1</v>
      </c>
      <c r="AQ42" s="414">
        <v>2</v>
      </c>
      <c r="AR42" s="414">
        <v>0</v>
      </c>
      <c r="AS42" s="414">
        <v>0</v>
      </c>
      <c r="AT42" s="414">
        <v>2</v>
      </c>
      <c r="AU42" s="414">
        <v>0</v>
      </c>
      <c r="AV42" s="414">
        <v>0</v>
      </c>
      <c r="AW42" s="414">
        <v>0</v>
      </c>
      <c r="AX42" s="414">
        <v>0</v>
      </c>
      <c r="AY42" s="414">
        <v>7</v>
      </c>
      <c r="AZ42" s="414">
        <v>8</v>
      </c>
      <c r="BA42" s="414"/>
      <c r="BB42" s="414">
        <v>2</v>
      </c>
      <c r="BC42" s="414">
        <v>0</v>
      </c>
      <c r="BD42" s="414">
        <v>2</v>
      </c>
      <c r="BE42" s="414">
        <v>6</v>
      </c>
      <c r="BF42" s="414">
        <v>0</v>
      </c>
      <c r="BG42" s="414">
        <v>0</v>
      </c>
      <c r="BH42" s="414">
        <v>0</v>
      </c>
      <c r="BI42" s="414">
        <v>2</v>
      </c>
    </row>
    <row r="43" spans="2:61" ht="12.75">
      <c r="B43" s="348" t="s">
        <v>161</v>
      </c>
      <c r="C43" s="349" t="s">
        <v>162</v>
      </c>
      <c r="D43" s="350"/>
      <c r="E43" s="419">
        <v>1174</v>
      </c>
      <c r="F43" s="414">
        <v>2</v>
      </c>
      <c r="G43" s="419">
        <v>12</v>
      </c>
      <c r="H43" s="419">
        <v>3</v>
      </c>
      <c r="I43" s="414">
        <v>12</v>
      </c>
      <c r="J43" s="414">
        <v>4</v>
      </c>
      <c r="K43" s="414">
        <v>0</v>
      </c>
      <c r="L43" s="414">
        <v>57</v>
      </c>
      <c r="M43" s="414">
        <v>12</v>
      </c>
      <c r="N43" s="414">
        <v>12</v>
      </c>
      <c r="O43" s="414">
        <v>4</v>
      </c>
      <c r="P43" s="414">
        <v>1</v>
      </c>
      <c r="Q43" s="414">
        <v>110</v>
      </c>
      <c r="R43" s="414">
        <v>68</v>
      </c>
      <c r="S43" s="414">
        <v>0</v>
      </c>
      <c r="T43" s="414">
        <v>10</v>
      </c>
      <c r="U43" s="414">
        <v>24</v>
      </c>
      <c r="V43" s="414">
        <v>13</v>
      </c>
      <c r="W43" s="414">
        <v>8</v>
      </c>
      <c r="X43" s="414">
        <v>5</v>
      </c>
      <c r="Y43" s="414">
        <v>5</v>
      </c>
      <c r="Z43" s="414">
        <v>5</v>
      </c>
      <c r="AA43" s="414">
        <v>1</v>
      </c>
      <c r="AB43" s="414">
        <v>23</v>
      </c>
      <c r="AC43" s="414">
        <v>21</v>
      </c>
      <c r="AD43" s="414">
        <v>43</v>
      </c>
      <c r="AE43" s="414">
        <v>16</v>
      </c>
      <c r="AF43" s="414">
        <v>5</v>
      </c>
      <c r="AG43" s="414">
        <v>10</v>
      </c>
      <c r="AH43" s="414">
        <v>3</v>
      </c>
      <c r="AI43" s="414">
        <v>2</v>
      </c>
      <c r="AJ43" s="414">
        <v>1</v>
      </c>
      <c r="AK43" s="414">
        <v>3</v>
      </c>
      <c r="AL43" s="414">
        <v>26</v>
      </c>
      <c r="AM43" s="414">
        <v>2</v>
      </c>
      <c r="AN43" s="414">
        <v>32</v>
      </c>
      <c r="AO43" s="414">
        <v>301</v>
      </c>
      <c r="AP43" s="414">
        <v>0</v>
      </c>
      <c r="AQ43" s="414">
        <v>22</v>
      </c>
      <c r="AR43" s="414">
        <v>2</v>
      </c>
      <c r="AS43" s="414">
        <v>3</v>
      </c>
      <c r="AT43" s="414">
        <v>31</v>
      </c>
      <c r="AU43" s="414">
        <v>1</v>
      </c>
      <c r="AV43" s="414">
        <v>5</v>
      </c>
      <c r="AW43" s="414">
        <v>32</v>
      </c>
      <c r="AX43" s="414">
        <v>3</v>
      </c>
      <c r="AY43" s="414">
        <v>19</v>
      </c>
      <c r="AZ43" s="414">
        <v>43</v>
      </c>
      <c r="BA43" s="414"/>
      <c r="BB43" s="414">
        <v>29</v>
      </c>
      <c r="BC43" s="414">
        <v>1</v>
      </c>
      <c r="BD43" s="414">
        <v>65</v>
      </c>
      <c r="BE43" s="414">
        <v>14</v>
      </c>
      <c r="BF43" s="414">
        <v>2</v>
      </c>
      <c r="BG43" s="414">
        <v>15</v>
      </c>
      <c r="BH43" s="414">
        <v>1</v>
      </c>
      <c r="BI43" s="414">
        <v>30</v>
      </c>
    </row>
    <row r="44" spans="2:61" ht="12.75">
      <c r="B44" s="348" t="s">
        <v>161</v>
      </c>
      <c r="C44" s="349" t="s">
        <v>163</v>
      </c>
      <c r="D44" s="350"/>
      <c r="E44" s="419">
        <v>368</v>
      </c>
      <c r="F44" s="414">
        <v>0</v>
      </c>
      <c r="G44" s="419">
        <v>0</v>
      </c>
      <c r="H44" s="419">
        <v>0</v>
      </c>
      <c r="I44" s="414">
        <v>0</v>
      </c>
      <c r="J44" s="414">
        <v>0</v>
      </c>
      <c r="K44" s="414">
        <v>0</v>
      </c>
      <c r="L44" s="414">
        <v>3</v>
      </c>
      <c r="M44" s="414">
        <v>1</v>
      </c>
      <c r="N44" s="414">
        <v>1</v>
      </c>
      <c r="O44" s="414">
        <v>0</v>
      </c>
      <c r="P44" s="414">
        <v>0</v>
      </c>
      <c r="Q44" s="414">
        <v>5</v>
      </c>
      <c r="R44" s="414">
        <v>4</v>
      </c>
      <c r="S44" s="414">
        <v>0</v>
      </c>
      <c r="T44" s="414">
        <v>0</v>
      </c>
      <c r="U44" s="414">
        <v>1</v>
      </c>
      <c r="V44" s="414">
        <v>0</v>
      </c>
      <c r="W44" s="414">
        <v>2</v>
      </c>
      <c r="X44" s="414">
        <v>0</v>
      </c>
      <c r="Y44" s="414">
        <v>1</v>
      </c>
      <c r="Z44" s="414">
        <v>0</v>
      </c>
      <c r="AA44" s="414">
        <v>0</v>
      </c>
      <c r="AB44" s="414">
        <v>0</v>
      </c>
      <c r="AC44" s="414">
        <v>3</v>
      </c>
      <c r="AD44" s="414">
        <v>5</v>
      </c>
      <c r="AE44" s="414">
        <v>1</v>
      </c>
      <c r="AF44" s="414">
        <v>0</v>
      </c>
      <c r="AG44" s="414">
        <v>0</v>
      </c>
      <c r="AH44" s="414">
        <v>1</v>
      </c>
      <c r="AI44" s="414">
        <v>0</v>
      </c>
      <c r="AJ44" s="414">
        <v>0</v>
      </c>
      <c r="AK44" s="414">
        <v>0</v>
      </c>
      <c r="AL44" s="414">
        <v>1</v>
      </c>
      <c r="AM44" s="414">
        <v>0</v>
      </c>
      <c r="AN44" s="414">
        <v>3</v>
      </c>
      <c r="AO44" s="414">
        <v>323</v>
      </c>
      <c r="AP44" s="414">
        <v>0</v>
      </c>
      <c r="AQ44" s="414">
        <v>2</v>
      </c>
      <c r="AR44" s="414">
        <v>0</v>
      </c>
      <c r="AS44" s="414">
        <v>0</v>
      </c>
      <c r="AT44" s="414">
        <v>0</v>
      </c>
      <c r="AU44" s="414">
        <v>0</v>
      </c>
      <c r="AV44" s="414">
        <v>0</v>
      </c>
      <c r="AW44" s="414">
        <v>1</v>
      </c>
      <c r="AX44" s="414">
        <v>0</v>
      </c>
      <c r="AY44" s="414">
        <v>1</v>
      </c>
      <c r="AZ44" s="414">
        <v>1</v>
      </c>
      <c r="BA44" s="414"/>
      <c r="BB44" s="414">
        <v>0</v>
      </c>
      <c r="BC44" s="414">
        <v>0</v>
      </c>
      <c r="BD44" s="414">
        <v>2</v>
      </c>
      <c r="BE44" s="414">
        <v>0</v>
      </c>
      <c r="BF44" s="414">
        <v>1</v>
      </c>
      <c r="BG44" s="414">
        <v>3</v>
      </c>
      <c r="BH44" s="414">
        <v>0</v>
      </c>
      <c r="BI44" s="414">
        <v>2</v>
      </c>
    </row>
    <row r="45" spans="2:61" ht="12.75">
      <c r="B45" s="348" t="s">
        <v>164</v>
      </c>
      <c r="C45" s="349" t="s">
        <v>166</v>
      </c>
      <c r="D45" s="350"/>
      <c r="E45" s="419">
        <v>799</v>
      </c>
      <c r="F45" s="414">
        <v>2</v>
      </c>
      <c r="G45" s="419">
        <v>5</v>
      </c>
      <c r="H45" s="419">
        <v>5</v>
      </c>
      <c r="I45" s="414">
        <v>6</v>
      </c>
      <c r="J45" s="414">
        <v>3</v>
      </c>
      <c r="K45" s="414">
        <v>0</v>
      </c>
      <c r="L45" s="414">
        <v>59</v>
      </c>
      <c r="M45" s="414">
        <v>31</v>
      </c>
      <c r="N45" s="414">
        <v>1</v>
      </c>
      <c r="O45" s="414">
        <v>0</v>
      </c>
      <c r="P45" s="414">
        <v>0</v>
      </c>
      <c r="Q45" s="414">
        <v>45</v>
      </c>
      <c r="R45" s="414">
        <v>13</v>
      </c>
      <c r="S45" s="414">
        <v>0</v>
      </c>
      <c r="T45" s="414">
        <v>6</v>
      </c>
      <c r="U45" s="414">
        <v>25</v>
      </c>
      <c r="V45" s="414">
        <v>5</v>
      </c>
      <c r="W45" s="414">
        <v>50</v>
      </c>
      <c r="X45" s="414">
        <v>43</v>
      </c>
      <c r="Y45" s="414">
        <v>1</v>
      </c>
      <c r="Z45" s="414">
        <v>3</v>
      </c>
      <c r="AA45" s="414">
        <v>0</v>
      </c>
      <c r="AB45" s="414">
        <v>4</v>
      </c>
      <c r="AC45" s="414">
        <v>8</v>
      </c>
      <c r="AD45" s="414">
        <v>31</v>
      </c>
      <c r="AE45" s="414">
        <v>64</v>
      </c>
      <c r="AF45" s="414">
        <v>0</v>
      </c>
      <c r="AG45" s="414">
        <v>20</v>
      </c>
      <c r="AH45" s="414">
        <v>5</v>
      </c>
      <c r="AI45" s="414">
        <v>94</v>
      </c>
      <c r="AJ45" s="414">
        <v>2</v>
      </c>
      <c r="AK45" s="414">
        <v>1</v>
      </c>
      <c r="AL45" s="414">
        <v>7</v>
      </c>
      <c r="AM45" s="414">
        <v>4</v>
      </c>
      <c r="AN45" s="414">
        <v>12</v>
      </c>
      <c r="AO45" s="414">
        <v>11</v>
      </c>
      <c r="AP45" s="414">
        <v>16</v>
      </c>
      <c r="AQ45" s="414">
        <v>8</v>
      </c>
      <c r="AR45" s="414">
        <v>13</v>
      </c>
      <c r="AS45" s="414">
        <v>6</v>
      </c>
      <c r="AT45" s="414">
        <v>11</v>
      </c>
      <c r="AU45" s="414">
        <v>0</v>
      </c>
      <c r="AV45" s="414">
        <v>1</v>
      </c>
      <c r="AW45" s="414">
        <v>4</v>
      </c>
      <c r="AX45" s="414">
        <v>34</v>
      </c>
      <c r="AY45" s="414">
        <v>3</v>
      </c>
      <c r="AZ45" s="414">
        <v>25</v>
      </c>
      <c r="BA45" s="414"/>
      <c r="BB45" s="414">
        <v>27</v>
      </c>
      <c r="BC45" s="414">
        <v>0</v>
      </c>
      <c r="BD45" s="414">
        <v>15</v>
      </c>
      <c r="BE45" s="414">
        <v>14</v>
      </c>
      <c r="BF45" s="414">
        <v>1</v>
      </c>
      <c r="BG45" s="414">
        <v>19</v>
      </c>
      <c r="BH45" s="414">
        <v>14</v>
      </c>
      <c r="BI45" s="414">
        <v>22</v>
      </c>
    </row>
    <row r="46" spans="2:61" ht="12.75">
      <c r="B46" s="348" t="s">
        <v>164</v>
      </c>
      <c r="C46" s="349" t="s">
        <v>165</v>
      </c>
      <c r="D46" s="350"/>
      <c r="E46" s="419">
        <v>2786</v>
      </c>
      <c r="F46" s="414">
        <v>8</v>
      </c>
      <c r="G46" s="419">
        <v>22</v>
      </c>
      <c r="H46" s="419">
        <v>8</v>
      </c>
      <c r="I46" s="414">
        <v>64</v>
      </c>
      <c r="J46" s="414">
        <v>10</v>
      </c>
      <c r="K46" s="414">
        <v>0</v>
      </c>
      <c r="L46" s="414">
        <v>286</v>
      </c>
      <c r="M46" s="414">
        <v>80</v>
      </c>
      <c r="N46" s="414">
        <v>19</v>
      </c>
      <c r="O46" s="414">
        <v>4</v>
      </c>
      <c r="P46" s="414">
        <v>0</v>
      </c>
      <c r="Q46" s="414">
        <v>185</v>
      </c>
      <c r="R46" s="414">
        <v>76</v>
      </c>
      <c r="S46" s="414">
        <v>14</v>
      </c>
      <c r="T46" s="414">
        <v>48</v>
      </c>
      <c r="U46" s="414">
        <v>165</v>
      </c>
      <c r="V46" s="414">
        <v>29</v>
      </c>
      <c r="W46" s="414">
        <v>87</v>
      </c>
      <c r="X46" s="414">
        <v>55</v>
      </c>
      <c r="Y46" s="414">
        <v>5</v>
      </c>
      <c r="Z46" s="414">
        <v>22</v>
      </c>
      <c r="AA46" s="414">
        <v>0</v>
      </c>
      <c r="AB46" s="414">
        <v>20</v>
      </c>
      <c r="AC46" s="414">
        <v>34</v>
      </c>
      <c r="AD46" s="414">
        <v>142</v>
      </c>
      <c r="AE46" s="414">
        <v>150</v>
      </c>
      <c r="AF46" s="414">
        <v>3</v>
      </c>
      <c r="AG46" s="414">
        <v>51</v>
      </c>
      <c r="AH46" s="414">
        <v>13</v>
      </c>
      <c r="AI46" s="414">
        <v>72</v>
      </c>
      <c r="AJ46" s="414">
        <v>13</v>
      </c>
      <c r="AK46" s="414">
        <v>5</v>
      </c>
      <c r="AL46" s="414">
        <v>56</v>
      </c>
      <c r="AM46" s="414">
        <v>25</v>
      </c>
      <c r="AN46" s="414">
        <v>97</v>
      </c>
      <c r="AO46" s="414">
        <v>47</v>
      </c>
      <c r="AP46" s="414">
        <v>26</v>
      </c>
      <c r="AQ46" s="414">
        <v>37</v>
      </c>
      <c r="AR46" s="414">
        <v>34</v>
      </c>
      <c r="AS46" s="414">
        <v>36</v>
      </c>
      <c r="AT46" s="414">
        <v>45</v>
      </c>
      <c r="AU46" s="414">
        <v>0</v>
      </c>
      <c r="AV46" s="414">
        <v>3</v>
      </c>
      <c r="AW46" s="414">
        <v>14</v>
      </c>
      <c r="AX46" s="414">
        <v>32</v>
      </c>
      <c r="AY46" s="414">
        <v>22</v>
      </c>
      <c r="AZ46" s="414">
        <v>154</v>
      </c>
      <c r="BA46" s="414"/>
      <c r="BB46" s="414">
        <v>107</v>
      </c>
      <c r="BC46" s="414">
        <v>1</v>
      </c>
      <c r="BD46" s="414">
        <v>64</v>
      </c>
      <c r="BE46" s="414">
        <v>61</v>
      </c>
      <c r="BF46" s="414">
        <v>8</v>
      </c>
      <c r="BG46" s="414">
        <v>88</v>
      </c>
      <c r="BH46" s="414">
        <v>16</v>
      </c>
      <c r="BI46" s="414">
        <v>123</v>
      </c>
    </row>
    <row r="47" spans="2:61" ht="12.75">
      <c r="B47" s="348" t="s">
        <v>167</v>
      </c>
      <c r="C47" s="349" t="s">
        <v>168</v>
      </c>
      <c r="D47" s="350"/>
      <c r="E47" s="419">
        <v>3099</v>
      </c>
      <c r="F47" s="414">
        <v>15</v>
      </c>
      <c r="G47" s="419">
        <v>11</v>
      </c>
      <c r="H47" s="419">
        <v>2</v>
      </c>
      <c r="I47" s="414">
        <v>28</v>
      </c>
      <c r="J47" s="414">
        <v>1</v>
      </c>
      <c r="K47" s="414">
        <v>0</v>
      </c>
      <c r="L47" s="414">
        <v>368</v>
      </c>
      <c r="M47" s="414">
        <v>22</v>
      </c>
      <c r="N47" s="414">
        <v>64</v>
      </c>
      <c r="O47" s="414">
        <v>17</v>
      </c>
      <c r="P47" s="414">
        <v>3</v>
      </c>
      <c r="Q47" s="414">
        <v>250</v>
      </c>
      <c r="R47" s="414">
        <v>80</v>
      </c>
      <c r="S47" s="414">
        <v>1</v>
      </c>
      <c r="T47" s="414">
        <v>0</v>
      </c>
      <c r="U47" s="414">
        <v>65</v>
      </c>
      <c r="V47" s="414">
        <v>13</v>
      </c>
      <c r="W47" s="414">
        <v>10</v>
      </c>
      <c r="X47" s="414">
        <v>6</v>
      </c>
      <c r="Y47" s="414">
        <v>10</v>
      </c>
      <c r="Z47" s="414">
        <v>6</v>
      </c>
      <c r="AA47" s="414">
        <v>8</v>
      </c>
      <c r="AB47" s="414">
        <v>83</v>
      </c>
      <c r="AC47" s="414">
        <v>112</v>
      </c>
      <c r="AD47" s="414">
        <v>112</v>
      </c>
      <c r="AE47" s="414">
        <v>34</v>
      </c>
      <c r="AF47" s="414">
        <v>2</v>
      </c>
      <c r="AG47" s="414">
        <v>7</v>
      </c>
      <c r="AH47" s="414">
        <v>1</v>
      </c>
      <c r="AI47" s="414">
        <v>6</v>
      </c>
      <c r="AJ47" s="414">
        <v>6</v>
      </c>
      <c r="AK47" s="414">
        <v>9</v>
      </c>
      <c r="AL47" s="414">
        <v>439</v>
      </c>
      <c r="AM47" s="414">
        <v>1</v>
      </c>
      <c r="AN47" s="414">
        <v>487</v>
      </c>
      <c r="AO47" s="414">
        <v>60</v>
      </c>
      <c r="AP47" s="414">
        <v>1</v>
      </c>
      <c r="AQ47" s="414">
        <v>44</v>
      </c>
      <c r="AR47" s="414">
        <v>3</v>
      </c>
      <c r="AS47" s="414">
        <v>12</v>
      </c>
      <c r="AT47" s="414">
        <v>174</v>
      </c>
      <c r="AU47" s="414">
        <v>1</v>
      </c>
      <c r="AV47" s="414">
        <v>11</v>
      </c>
      <c r="AW47" s="414">
        <v>7</v>
      </c>
      <c r="AX47" s="414">
        <v>0</v>
      </c>
      <c r="AY47" s="414">
        <v>16</v>
      </c>
      <c r="AZ47" s="414">
        <v>90</v>
      </c>
      <c r="BA47" s="414"/>
      <c r="BB47" s="414">
        <v>14</v>
      </c>
      <c r="BC47" s="414">
        <v>2</v>
      </c>
      <c r="BD47" s="414">
        <v>121</v>
      </c>
      <c r="BE47" s="414">
        <v>38</v>
      </c>
      <c r="BF47" s="414">
        <v>6</v>
      </c>
      <c r="BG47" s="414">
        <v>14</v>
      </c>
      <c r="BH47" s="414">
        <v>0</v>
      </c>
      <c r="BI47" s="414">
        <v>206</v>
      </c>
    </row>
    <row r="48" spans="2:61" ht="12.75">
      <c r="B48" s="348" t="s">
        <v>169</v>
      </c>
      <c r="C48" s="349" t="s">
        <v>170</v>
      </c>
      <c r="D48" s="350"/>
      <c r="E48" s="419">
        <v>1921</v>
      </c>
      <c r="F48" s="414">
        <v>9</v>
      </c>
      <c r="G48" s="419">
        <v>3</v>
      </c>
      <c r="H48" s="419">
        <v>5</v>
      </c>
      <c r="I48" s="414">
        <v>70</v>
      </c>
      <c r="J48" s="414">
        <v>3</v>
      </c>
      <c r="K48" s="414">
        <v>0</v>
      </c>
      <c r="L48" s="414">
        <v>669</v>
      </c>
      <c r="M48" s="414">
        <v>45</v>
      </c>
      <c r="N48" s="414">
        <v>8</v>
      </c>
      <c r="O48" s="414">
        <v>1</v>
      </c>
      <c r="P48" s="414">
        <v>0</v>
      </c>
      <c r="Q48" s="414">
        <v>109</v>
      </c>
      <c r="R48" s="414">
        <v>32</v>
      </c>
      <c r="S48" s="414">
        <v>16</v>
      </c>
      <c r="T48" s="414">
        <v>35</v>
      </c>
      <c r="U48" s="414">
        <v>48</v>
      </c>
      <c r="V48" s="414">
        <v>8</v>
      </c>
      <c r="W48" s="414">
        <v>2</v>
      </c>
      <c r="X48" s="414">
        <v>5</v>
      </c>
      <c r="Y48" s="414">
        <v>5</v>
      </c>
      <c r="Z48" s="414">
        <v>6</v>
      </c>
      <c r="AA48" s="414">
        <v>1</v>
      </c>
      <c r="AB48" s="414">
        <v>11</v>
      </c>
      <c r="AC48" s="414">
        <v>26</v>
      </c>
      <c r="AD48" s="414">
        <v>52</v>
      </c>
      <c r="AE48" s="414">
        <v>15</v>
      </c>
      <c r="AF48" s="414">
        <v>1</v>
      </c>
      <c r="AG48" s="414">
        <v>11</v>
      </c>
      <c r="AH48" s="414">
        <v>5</v>
      </c>
      <c r="AI48" s="414">
        <v>7</v>
      </c>
      <c r="AJ48" s="414">
        <v>79</v>
      </c>
      <c r="AK48" s="414">
        <v>0</v>
      </c>
      <c r="AL48" s="414">
        <v>30</v>
      </c>
      <c r="AM48" s="414">
        <v>6</v>
      </c>
      <c r="AN48" s="414">
        <v>54</v>
      </c>
      <c r="AO48" s="414">
        <v>24</v>
      </c>
      <c r="AP48" s="414">
        <v>4</v>
      </c>
      <c r="AQ48" s="414">
        <v>17</v>
      </c>
      <c r="AR48" s="414">
        <v>5</v>
      </c>
      <c r="AS48" s="414">
        <v>33</v>
      </c>
      <c r="AT48" s="414">
        <v>16</v>
      </c>
      <c r="AU48" s="414">
        <v>0</v>
      </c>
      <c r="AV48" s="414">
        <v>1</v>
      </c>
      <c r="AW48" s="414">
        <v>1</v>
      </c>
      <c r="AX48" s="414">
        <v>2</v>
      </c>
      <c r="AY48" s="414">
        <v>6</v>
      </c>
      <c r="AZ48" s="414">
        <v>112</v>
      </c>
      <c r="BA48" s="414"/>
      <c r="BB48" s="414">
        <v>130</v>
      </c>
      <c r="BC48" s="414">
        <v>0</v>
      </c>
      <c r="BD48" s="414">
        <v>34</v>
      </c>
      <c r="BE48" s="414">
        <v>66</v>
      </c>
      <c r="BF48" s="414">
        <v>1</v>
      </c>
      <c r="BG48" s="414">
        <v>14</v>
      </c>
      <c r="BH48" s="414">
        <v>5</v>
      </c>
      <c r="BI48" s="414">
        <v>73</v>
      </c>
    </row>
    <row r="49" spans="2:61" ht="12.75">
      <c r="B49" s="348" t="s">
        <v>171</v>
      </c>
      <c r="C49" s="349" t="s">
        <v>175</v>
      </c>
      <c r="D49" s="350"/>
      <c r="E49" s="419">
        <v>2614</v>
      </c>
      <c r="F49" s="414">
        <v>20</v>
      </c>
      <c r="G49" s="419">
        <v>5</v>
      </c>
      <c r="H49" s="419">
        <v>1</v>
      </c>
      <c r="I49" s="414">
        <v>22</v>
      </c>
      <c r="J49" s="414">
        <v>5</v>
      </c>
      <c r="K49" s="414">
        <v>0</v>
      </c>
      <c r="L49" s="414">
        <v>239</v>
      </c>
      <c r="M49" s="414">
        <v>19</v>
      </c>
      <c r="N49" s="414">
        <v>51</v>
      </c>
      <c r="O49" s="414">
        <v>9</v>
      </c>
      <c r="P49" s="414">
        <v>2</v>
      </c>
      <c r="Q49" s="414">
        <v>177</v>
      </c>
      <c r="R49" s="414">
        <v>50</v>
      </c>
      <c r="S49" s="414">
        <v>0</v>
      </c>
      <c r="T49" s="414">
        <v>2</v>
      </c>
      <c r="U49" s="414">
        <v>55</v>
      </c>
      <c r="V49" s="414">
        <v>11</v>
      </c>
      <c r="W49" s="414">
        <v>9</v>
      </c>
      <c r="X49" s="414">
        <v>5</v>
      </c>
      <c r="Y49" s="414">
        <v>4</v>
      </c>
      <c r="Z49" s="414">
        <v>6</v>
      </c>
      <c r="AA49" s="414">
        <v>3</v>
      </c>
      <c r="AB49" s="414">
        <v>32</v>
      </c>
      <c r="AC49" s="414">
        <v>89</v>
      </c>
      <c r="AD49" s="414">
        <v>132</v>
      </c>
      <c r="AE49" s="414">
        <v>20</v>
      </c>
      <c r="AF49" s="414">
        <v>3</v>
      </c>
      <c r="AG49" s="414">
        <v>4</v>
      </c>
      <c r="AH49" s="414">
        <v>1</v>
      </c>
      <c r="AI49" s="414">
        <v>4</v>
      </c>
      <c r="AJ49" s="414">
        <v>4</v>
      </c>
      <c r="AK49" s="414">
        <v>15</v>
      </c>
      <c r="AL49" s="414">
        <v>197</v>
      </c>
      <c r="AM49" s="414">
        <v>5</v>
      </c>
      <c r="AN49" s="414">
        <v>556</v>
      </c>
      <c r="AO49" s="414">
        <v>40</v>
      </c>
      <c r="AP49" s="414">
        <v>1</v>
      </c>
      <c r="AQ49" s="414">
        <v>66</v>
      </c>
      <c r="AR49" s="414">
        <v>4</v>
      </c>
      <c r="AS49" s="414">
        <v>11</v>
      </c>
      <c r="AT49" s="414">
        <v>125</v>
      </c>
      <c r="AU49" s="414">
        <v>3</v>
      </c>
      <c r="AV49" s="414">
        <v>6</v>
      </c>
      <c r="AW49" s="414">
        <v>9</v>
      </c>
      <c r="AX49" s="414">
        <v>0</v>
      </c>
      <c r="AY49" s="414">
        <v>10</v>
      </c>
      <c r="AZ49" s="414">
        <v>71</v>
      </c>
      <c r="BA49" s="414"/>
      <c r="BB49" s="414">
        <v>14</v>
      </c>
      <c r="BC49" s="414">
        <v>1</v>
      </c>
      <c r="BD49" s="414">
        <v>70</v>
      </c>
      <c r="BE49" s="414">
        <v>30</v>
      </c>
      <c r="BF49" s="414">
        <v>4</v>
      </c>
      <c r="BG49" s="414">
        <v>18</v>
      </c>
      <c r="BH49" s="414">
        <v>0</v>
      </c>
      <c r="BI49" s="414">
        <v>374</v>
      </c>
    </row>
    <row r="50" spans="2:61" ht="12.75">
      <c r="B50" s="348" t="s">
        <v>171</v>
      </c>
      <c r="C50" s="349" t="s">
        <v>172</v>
      </c>
      <c r="D50" s="350"/>
      <c r="E50" s="419">
        <v>697</v>
      </c>
      <c r="F50" s="414">
        <v>1</v>
      </c>
      <c r="G50" s="419">
        <v>1</v>
      </c>
      <c r="H50" s="419">
        <v>0</v>
      </c>
      <c r="I50" s="414">
        <v>1</v>
      </c>
      <c r="J50" s="414">
        <v>1</v>
      </c>
      <c r="K50" s="414">
        <v>0</v>
      </c>
      <c r="L50" s="414">
        <v>36</v>
      </c>
      <c r="M50" s="414">
        <v>0</v>
      </c>
      <c r="N50" s="414">
        <v>28</v>
      </c>
      <c r="O50" s="414">
        <v>1</v>
      </c>
      <c r="P50" s="414">
        <v>0</v>
      </c>
      <c r="Q50" s="414">
        <v>20</v>
      </c>
      <c r="R50" s="414">
        <v>6</v>
      </c>
      <c r="S50" s="414">
        <v>0</v>
      </c>
      <c r="T50" s="414">
        <v>0</v>
      </c>
      <c r="U50" s="414">
        <v>1</v>
      </c>
      <c r="V50" s="414">
        <v>0</v>
      </c>
      <c r="W50" s="414">
        <v>1</v>
      </c>
      <c r="X50" s="414">
        <v>0</v>
      </c>
      <c r="Y50" s="414">
        <v>0</v>
      </c>
      <c r="Z50" s="414">
        <v>1</v>
      </c>
      <c r="AA50" s="414">
        <v>0</v>
      </c>
      <c r="AB50" s="414">
        <v>8</v>
      </c>
      <c r="AC50" s="414">
        <v>32</v>
      </c>
      <c r="AD50" s="414">
        <v>5</v>
      </c>
      <c r="AE50" s="414">
        <v>1</v>
      </c>
      <c r="AF50" s="414">
        <v>0</v>
      </c>
      <c r="AG50" s="414">
        <v>0</v>
      </c>
      <c r="AH50" s="414">
        <v>0</v>
      </c>
      <c r="AI50" s="414">
        <v>1</v>
      </c>
      <c r="AJ50" s="414">
        <v>2</v>
      </c>
      <c r="AK50" s="414">
        <v>4</v>
      </c>
      <c r="AL50" s="414">
        <v>79</v>
      </c>
      <c r="AM50" s="414">
        <v>1</v>
      </c>
      <c r="AN50" s="414">
        <v>359</v>
      </c>
      <c r="AO50" s="414">
        <v>3</v>
      </c>
      <c r="AP50" s="414">
        <v>0</v>
      </c>
      <c r="AQ50" s="414">
        <v>2</v>
      </c>
      <c r="AR50" s="414">
        <v>1</v>
      </c>
      <c r="AS50" s="414">
        <v>4</v>
      </c>
      <c r="AT50" s="414">
        <v>27</v>
      </c>
      <c r="AU50" s="414">
        <v>0</v>
      </c>
      <c r="AV50" s="414">
        <v>3</v>
      </c>
      <c r="AW50" s="414">
        <v>0</v>
      </c>
      <c r="AX50" s="414">
        <v>0</v>
      </c>
      <c r="AY50" s="414">
        <v>3</v>
      </c>
      <c r="AZ50" s="414">
        <v>10</v>
      </c>
      <c r="BA50" s="414"/>
      <c r="BB50" s="414">
        <v>1</v>
      </c>
      <c r="BC50" s="414">
        <v>2</v>
      </c>
      <c r="BD50" s="414">
        <v>10</v>
      </c>
      <c r="BE50" s="414">
        <v>5</v>
      </c>
      <c r="BF50" s="414">
        <v>1</v>
      </c>
      <c r="BG50" s="414">
        <v>1</v>
      </c>
      <c r="BH50" s="414">
        <v>0</v>
      </c>
      <c r="BI50" s="414">
        <v>34</v>
      </c>
    </row>
    <row r="51" spans="2:61" ht="12.75">
      <c r="B51" s="348" t="s">
        <v>171</v>
      </c>
      <c r="C51" s="349" t="s">
        <v>340</v>
      </c>
      <c r="D51" s="350"/>
      <c r="E51" s="419">
        <v>3336</v>
      </c>
      <c r="F51" s="414">
        <v>18</v>
      </c>
      <c r="G51" s="419">
        <v>6</v>
      </c>
      <c r="H51" s="419">
        <v>0</v>
      </c>
      <c r="I51" s="414">
        <v>21</v>
      </c>
      <c r="J51" s="414">
        <v>2</v>
      </c>
      <c r="K51" s="414">
        <v>0</v>
      </c>
      <c r="L51" s="414">
        <v>507</v>
      </c>
      <c r="M51" s="414">
        <v>26</v>
      </c>
      <c r="N51" s="414">
        <v>72</v>
      </c>
      <c r="O51" s="414">
        <v>11</v>
      </c>
      <c r="P51" s="414">
        <v>1</v>
      </c>
      <c r="Q51" s="414">
        <v>244</v>
      </c>
      <c r="R51" s="414">
        <v>73</v>
      </c>
      <c r="S51" s="414">
        <v>4</v>
      </c>
      <c r="T51" s="414">
        <v>3</v>
      </c>
      <c r="U51" s="414">
        <v>93</v>
      </c>
      <c r="V51" s="414">
        <v>16</v>
      </c>
      <c r="W51" s="414">
        <v>4</v>
      </c>
      <c r="X51" s="414">
        <v>3</v>
      </c>
      <c r="Y51" s="414">
        <v>7</v>
      </c>
      <c r="Z51" s="414">
        <v>7</v>
      </c>
      <c r="AA51" s="414">
        <v>3</v>
      </c>
      <c r="AB51" s="414">
        <v>56</v>
      </c>
      <c r="AC51" s="414">
        <v>96</v>
      </c>
      <c r="AD51" s="414">
        <v>123</v>
      </c>
      <c r="AE51" s="414">
        <v>20</v>
      </c>
      <c r="AF51" s="414">
        <v>1</v>
      </c>
      <c r="AG51" s="414">
        <v>6</v>
      </c>
      <c r="AH51" s="414">
        <v>4</v>
      </c>
      <c r="AI51" s="414">
        <v>2</v>
      </c>
      <c r="AJ51" s="414">
        <v>6</v>
      </c>
      <c r="AK51" s="414">
        <v>7</v>
      </c>
      <c r="AL51" s="414">
        <v>341</v>
      </c>
      <c r="AM51" s="414">
        <v>10</v>
      </c>
      <c r="AN51" s="414">
        <v>657</v>
      </c>
      <c r="AO51" s="414">
        <v>55</v>
      </c>
      <c r="AP51" s="414">
        <v>1</v>
      </c>
      <c r="AQ51" s="414">
        <v>34</v>
      </c>
      <c r="AR51" s="414">
        <v>5</v>
      </c>
      <c r="AS51" s="414">
        <v>16</v>
      </c>
      <c r="AT51" s="414">
        <v>121</v>
      </c>
      <c r="AU51" s="414">
        <v>0</v>
      </c>
      <c r="AV51" s="414">
        <v>14</v>
      </c>
      <c r="AW51" s="414">
        <v>10</v>
      </c>
      <c r="AX51" s="414">
        <v>0</v>
      </c>
      <c r="AY51" s="414">
        <v>8</v>
      </c>
      <c r="AZ51" s="414">
        <v>121</v>
      </c>
      <c r="BA51" s="414"/>
      <c r="BB51" s="414">
        <v>13</v>
      </c>
      <c r="BC51" s="414">
        <v>0</v>
      </c>
      <c r="BD51" s="414">
        <v>97</v>
      </c>
      <c r="BE51" s="414">
        <v>43</v>
      </c>
      <c r="BF51" s="414">
        <v>1</v>
      </c>
      <c r="BG51" s="414">
        <v>14</v>
      </c>
      <c r="BH51" s="414">
        <v>0</v>
      </c>
      <c r="BI51" s="414">
        <v>333</v>
      </c>
    </row>
    <row r="52" spans="2:61" ht="12.75">
      <c r="B52" s="348" t="s">
        <v>171</v>
      </c>
      <c r="C52" s="349" t="s">
        <v>173</v>
      </c>
      <c r="D52" s="350"/>
      <c r="E52" s="419">
        <v>1873</v>
      </c>
      <c r="F52" s="414">
        <v>13</v>
      </c>
      <c r="G52" s="419">
        <v>7</v>
      </c>
      <c r="H52" s="419">
        <v>1</v>
      </c>
      <c r="I52" s="414">
        <v>14</v>
      </c>
      <c r="J52" s="414">
        <v>2</v>
      </c>
      <c r="K52" s="414">
        <v>0</v>
      </c>
      <c r="L52" s="414">
        <v>377</v>
      </c>
      <c r="M52" s="414">
        <v>4</v>
      </c>
      <c r="N52" s="414">
        <v>33</v>
      </c>
      <c r="O52" s="414">
        <v>6</v>
      </c>
      <c r="P52" s="414">
        <v>0</v>
      </c>
      <c r="Q52" s="414">
        <v>113</v>
      </c>
      <c r="R52" s="414">
        <v>35</v>
      </c>
      <c r="S52" s="414">
        <v>4</v>
      </c>
      <c r="T52" s="414">
        <v>2</v>
      </c>
      <c r="U52" s="414">
        <v>52</v>
      </c>
      <c r="V52" s="414">
        <v>6</v>
      </c>
      <c r="W52" s="414">
        <v>4</v>
      </c>
      <c r="X52" s="414">
        <v>3</v>
      </c>
      <c r="Y52" s="414">
        <v>7</v>
      </c>
      <c r="Z52" s="414">
        <v>6</v>
      </c>
      <c r="AA52" s="414">
        <v>1</v>
      </c>
      <c r="AB52" s="414">
        <v>37</v>
      </c>
      <c r="AC52" s="414">
        <v>80</v>
      </c>
      <c r="AD52" s="414">
        <v>51</v>
      </c>
      <c r="AE52" s="414">
        <v>13</v>
      </c>
      <c r="AF52" s="414">
        <v>2</v>
      </c>
      <c r="AG52" s="414">
        <v>3</v>
      </c>
      <c r="AH52" s="414">
        <v>2</v>
      </c>
      <c r="AI52" s="414">
        <v>3</v>
      </c>
      <c r="AJ52" s="414">
        <v>3</v>
      </c>
      <c r="AK52" s="414">
        <v>2</v>
      </c>
      <c r="AL52" s="414">
        <v>163</v>
      </c>
      <c r="AM52" s="414">
        <v>1</v>
      </c>
      <c r="AN52" s="414">
        <v>337</v>
      </c>
      <c r="AO52" s="414">
        <v>24</v>
      </c>
      <c r="AP52" s="414">
        <v>3</v>
      </c>
      <c r="AQ52" s="414">
        <v>24</v>
      </c>
      <c r="AR52" s="414">
        <v>6</v>
      </c>
      <c r="AS52" s="414">
        <v>13</v>
      </c>
      <c r="AT52" s="414">
        <v>53</v>
      </c>
      <c r="AU52" s="414">
        <v>2</v>
      </c>
      <c r="AV52" s="414">
        <v>7</v>
      </c>
      <c r="AW52" s="414">
        <v>4</v>
      </c>
      <c r="AX52" s="414">
        <v>0</v>
      </c>
      <c r="AY52" s="414">
        <v>9</v>
      </c>
      <c r="AZ52" s="414">
        <v>69</v>
      </c>
      <c r="BA52" s="414"/>
      <c r="BB52" s="414">
        <v>11</v>
      </c>
      <c r="BC52" s="414">
        <v>3</v>
      </c>
      <c r="BD52" s="414">
        <v>50</v>
      </c>
      <c r="BE52" s="414">
        <v>29</v>
      </c>
      <c r="BF52" s="414">
        <v>2</v>
      </c>
      <c r="BG52" s="414">
        <v>13</v>
      </c>
      <c r="BH52" s="414">
        <v>1</v>
      </c>
      <c r="BI52" s="414">
        <v>163</v>
      </c>
    </row>
    <row r="53" spans="2:61" ht="12.75">
      <c r="B53" s="348" t="s">
        <v>171</v>
      </c>
      <c r="C53" s="349" t="s">
        <v>174</v>
      </c>
      <c r="D53" s="350"/>
      <c r="E53" s="419">
        <v>3329</v>
      </c>
      <c r="F53" s="414">
        <v>24</v>
      </c>
      <c r="G53" s="419">
        <v>8</v>
      </c>
      <c r="H53" s="419">
        <v>1</v>
      </c>
      <c r="I53" s="414">
        <v>28</v>
      </c>
      <c r="J53" s="414">
        <v>2</v>
      </c>
      <c r="K53" s="414">
        <v>0</v>
      </c>
      <c r="L53" s="414">
        <v>579</v>
      </c>
      <c r="M53" s="414">
        <v>16</v>
      </c>
      <c r="N53" s="414">
        <v>53</v>
      </c>
      <c r="O53" s="414">
        <v>5</v>
      </c>
      <c r="P53" s="414">
        <v>3</v>
      </c>
      <c r="Q53" s="414">
        <v>255</v>
      </c>
      <c r="R53" s="414">
        <v>85</v>
      </c>
      <c r="S53" s="414">
        <v>4</v>
      </c>
      <c r="T53" s="414">
        <v>3</v>
      </c>
      <c r="U53" s="414">
        <v>85</v>
      </c>
      <c r="V53" s="414">
        <v>12</v>
      </c>
      <c r="W53" s="414">
        <v>8</v>
      </c>
      <c r="X53" s="414">
        <v>6</v>
      </c>
      <c r="Y53" s="414">
        <v>8</v>
      </c>
      <c r="Z53" s="414">
        <v>7</v>
      </c>
      <c r="AA53" s="414">
        <v>4</v>
      </c>
      <c r="AB53" s="414">
        <v>43</v>
      </c>
      <c r="AC53" s="414">
        <v>109</v>
      </c>
      <c r="AD53" s="414">
        <v>109</v>
      </c>
      <c r="AE53" s="414">
        <v>20</v>
      </c>
      <c r="AF53" s="414">
        <v>3</v>
      </c>
      <c r="AG53" s="414">
        <v>5</v>
      </c>
      <c r="AH53" s="414">
        <v>3</v>
      </c>
      <c r="AI53" s="414">
        <v>5</v>
      </c>
      <c r="AJ53" s="414">
        <v>6</v>
      </c>
      <c r="AK53" s="414">
        <v>8</v>
      </c>
      <c r="AL53" s="414">
        <v>299</v>
      </c>
      <c r="AM53" s="414">
        <v>2</v>
      </c>
      <c r="AN53" s="414">
        <v>564</v>
      </c>
      <c r="AO53" s="414">
        <v>35</v>
      </c>
      <c r="AP53" s="414">
        <v>2</v>
      </c>
      <c r="AQ53" s="414">
        <v>32</v>
      </c>
      <c r="AR53" s="414">
        <v>7</v>
      </c>
      <c r="AS53" s="414">
        <v>17</v>
      </c>
      <c r="AT53" s="414">
        <v>101</v>
      </c>
      <c r="AU53" s="414">
        <v>2</v>
      </c>
      <c r="AV53" s="414">
        <v>11</v>
      </c>
      <c r="AW53" s="414">
        <v>14</v>
      </c>
      <c r="AX53" s="414">
        <v>0</v>
      </c>
      <c r="AY53" s="414">
        <v>9</v>
      </c>
      <c r="AZ53" s="414">
        <v>108</v>
      </c>
      <c r="BA53" s="414"/>
      <c r="BB53" s="414">
        <v>15</v>
      </c>
      <c r="BC53" s="414">
        <v>2</v>
      </c>
      <c r="BD53" s="414">
        <v>101</v>
      </c>
      <c r="BE53" s="414">
        <v>51</v>
      </c>
      <c r="BF53" s="414">
        <v>4</v>
      </c>
      <c r="BG53" s="414">
        <v>9</v>
      </c>
      <c r="BH53" s="414">
        <v>1</v>
      </c>
      <c r="BI53" s="414">
        <v>436</v>
      </c>
    </row>
    <row r="54" spans="2:61" ht="12.75">
      <c r="B54" s="348" t="s">
        <v>177</v>
      </c>
      <c r="C54" s="349" t="s">
        <v>179</v>
      </c>
      <c r="D54" s="350"/>
      <c r="E54" s="419">
        <v>1333</v>
      </c>
      <c r="F54" s="414">
        <v>3</v>
      </c>
      <c r="G54" s="419">
        <v>4</v>
      </c>
      <c r="H54" s="419">
        <v>2</v>
      </c>
      <c r="I54" s="414">
        <v>22</v>
      </c>
      <c r="J54" s="414">
        <v>3</v>
      </c>
      <c r="K54" s="414">
        <v>0</v>
      </c>
      <c r="L54" s="414">
        <v>68</v>
      </c>
      <c r="M54" s="414">
        <v>21</v>
      </c>
      <c r="N54" s="414">
        <v>7</v>
      </c>
      <c r="O54" s="414">
        <v>3</v>
      </c>
      <c r="P54" s="414">
        <v>0</v>
      </c>
      <c r="Q54" s="414">
        <v>79</v>
      </c>
      <c r="R54" s="414">
        <v>22</v>
      </c>
      <c r="S54" s="414">
        <v>1</v>
      </c>
      <c r="T54" s="414">
        <v>15</v>
      </c>
      <c r="U54" s="414">
        <v>70</v>
      </c>
      <c r="V54" s="414">
        <v>70</v>
      </c>
      <c r="W54" s="414">
        <v>4</v>
      </c>
      <c r="X54" s="414">
        <v>6</v>
      </c>
      <c r="Y54" s="414">
        <v>20</v>
      </c>
      <c r="Z54" s="414">
        <v>4</v>
      </c>
      <c r="AA54" s="414">
        <v>0</v>
      </c>
      <c r="AB54" s="414">
        <v>10</v>
      </c>
      <c r="AC54" s="414">
        <v>20</v>
      </c>
      <c r="AD54" s="414">
        <v>164</v>
      </c>
      <c r="AE54" s="414">
        <v>16</v>
      </c>
      <c r="AF54" s="414">
        <v>0</v>
      </c>
      <c r="AG54" s="414">
        <v>12</v>
      </c>
      <c r="AH54" s="414">
        <v>3</v>
      </c>
      <c r="AI54" s="414">
        <v>7</v>
      </c>
      <c r="AJ54" s="414">
        <v>1</v>
      </c>
      <c r="AK54" s="414">
        <v>3</v>
      </c>
      <c r="AL54" s="414">
        <v>34</v>
      </c>
      <c r="AM54" s="414">
        <v>0</v>
      </c>
      <c r="AN54" s="414">
        <v>45</v>
      </c>
      <c r="AO54" s="414">
        <v>24</v>
      </c>
      <c r="AP54" s="414">
        <v>1</v>
      </c>
      <c r="AQ54" s="414">
        <v>271</v>
      </c>
      <c r="AR54" s="414">
        <v>5</v>
      </c>
      <c r="AS54" s="414">
        <v>4</v>
      </c>
      <c r="AT54" s="414">
        <v>53</v>
      </c>
      <c r="AU54" s="414">
        <v>1</v>
      </c>
      <c r="AV54" s="414">
        <v>1</v>
      </c>
      <c r="AW54" s="414">
        <v>10</v>
      </c>
      <c r="AX54" s="414">
        <v>2</v>
      </c>
      <c r="AY54" s="414">
        <v>13</v>
      </c>
      <c r="AZ54" s="414">
        <v>39</v>
      </c>
      <c r="BA54" s="414"/>
      <c r="BB54" s="414">
        <v>45</v>
      </c>
      <c r="BC54" s="414">
        <v>0</v>
      </c>
      <c r="BD54" s="414">
        <v>32</v>
      </c>
      <c r="BE54" s="414">
        <v>21</v>
      </c>
      <c r="BF54" s="414">
        <v>12</v>
      </c>
      <c r="BG54" s="414">
        <v>31</v>
      </c>
      <c r="BH54" s="414">
        <v>1</v>
      </c>
      <c r="BI54" s="414">
        <v>28</v>
      </c>
    </row>
    <row r="55" spans="2:61" ht="12.75">
      <c r="B55" s="348" t="s">
        <v>177</v>
      </c>
      <c r="C55" s="349" t="s">
        <v>319</v>
      </c>
      <c r="D55" s="350"/>
      <c r="E55" s="419">
        <v>1381</v>
      </c>
      <c r="F55" s="414">
        <v>3</v>
      </c>
      <c r="G55" s="419">
        <v>6</v>
      </c>
      <c r="H55" s="419">
        <v>2</v>
      </c>
      <c r="I55" s="414">
        <v>20</v>
      </c>
      <c r="J55" s="414">
        <v>1</v>
      </c>
      <c r="K55" s="414">
        <v>0</v>
      </c>
      <c r="L55" s="414">
        <v>131</v>
      </c>
      <c r="M55" s="414">
        <v>18</v>
      </c>
      <c r="N55" s="414">
        <v>12</v>
      </c>
      <c r="O55" s="414">
        <v>2</v>
      </c>
      <c r="P55" s="414">
        <v>1</v>
      </c>
      <c r="Q55" s="414">
        <v>106</v>
      </c>
      <c r="R55" s="414">
        <v>39</v>
      </c>
      <c r="S55" s="414">
        <v>1</v>
      </c>
      <c r="T55" s="414">
        <v>3</v>
      </c>
      <c r="U55" s="414">
        <v>63</v>
      </c>
      <c r="V55" s="414">
        <v>21</v>
      </c>
      <c r="W55" s="414">
        <v>11</v>
      </c>
      <c r="X55" s="414">
        <v>8</v>
      </c>
      <c r="Y55" s="414">
        <v>17</v>
      </c>
      <c r="Z55" s="414">
        <v>11</v>
      </c>
      <c r="AA55" s="414">
        <v>2</v>
      </c>
      <c r="AB55" s="414">
        <v>23</v>
      </c>
      <c r="AC55" s="414">
        <v>16</v>
      </c>
      <c r="AD55" s="414">
        <v>146</v>
      </c>
      <c r="AE55" s="414">
        <v>21</v>
      </c>
      <c r="AF55" s="414">
        <v>6</v>
      </c>
      <c r="AG55" s="414">
        <v>10</v>
      </c>
      <c r="AH55" s="414">
        <v>3</v>
      </c>
      <c r="AI55" s="414">
        <v>6</v>
      </c>
      <c r="AJ55" s="414">
        <v>3</v>
      </c>
      <c r="AK55" s="414">
        <v>1</v>
      </c>
      <c r="AL55" s="414">
        <v>58</v>
      </c>
      <c r="AM55" s="414">
        <v>5</v>
      </c>
      <c r="AN55" s="414">
        <v>93</v>
      </c>
      <c r="AO55" s="414">
        <v>21</v>
      </c>
      <c r="AP55" s="414">
        <v>1</v>
      </c>
      <c r="AQ55" s="414">
        <v>179</v>
      </c>
      <c r="AR55" s="414">
        <v>8</v>
      </c>
      <c r="AS55" s="414">
        <v>6</v>
      </c>
      <c r="AT55" s="414">
        <v>51</v>
      </c>
      <c r="AU55" s="414">
        <v>2</v>
      </c>
      <c r="AV55" s="414">
        <v>2</v>
      </c>
      <c r="AW55" s="414">
        <v>12</v>
      </c>
      <c r="AX55" s="414">
        <v>1</v>
      </c>
      <c r="AY55" s="414">
        <v>14</v>
      </c>
      <c r="AZ55" s="414">
        <v>83</v>
      </c>
      <c r="BA55" s="414"/>
      <c r="BB55" s="414">
        <v>14</v>
      </c>
      <c r="BC55" s="414">
        <v>0</v>
      </c>
      <c r="BD55" s="414">
        <v>40</v>
      </c>
      <c r="BE55" s="414">
        <v>14</v>
      </c>
      <c r="BF55" s="414">
        <v>5</v>
      </c>
      <c r="BG55" s="414">
        <v>17</v>
      </c>
      <c r="BH55" s="414">
        <v>0</v>
      </c>
      <c r="BI55" s="414">
        <v>42</v>
      </c>
    </row>
    <row r="56" spans="2:61" ht="12.75">
      <c r="B56" s="348" t="s">
        <v>177</v>
      </c>
      <c r="C56" s="349" t="s">
        <v>178</v>
      </c>
      <c r="D56" s="350"/>
      <c r="E56" s="419">
        <v>1819</v>
      </c>
      <c r="F56" s="414">
        <v>8</v>
      </c>
      <c r="G56" s="419">
        <v>6</v>
      </c>
      <c r="H56" s="419">
        <v>2</v>
      </c>
      <c r="I56" s="414">
        <v>19</v>
      </c>
      <c r="J56" s="414">
        <v>2</v>
      </c>
      <c r="K56" s="414">
        <v>0</v>
      </c>
      <c r="L56" s="414">
        <v>194</v>
      </c>
      <c r="M56" s="414">
        <v>16</v>
      </c>
      <c r="N56" s="414">
        <v>13</v>
      </c>
      <c r="O56" s="414">
        <v>2</v>
      </c>
      <c r="P56" s="414">
        <v>0</v>
      </c>
      <c r="Q56" s="414">
        <v>89</v>
      </c>
      <c r="R56" s="414">
        <v>39</v>
      </c>
      <c r="S56" s="414">
        <v>4</v>
      </c>
      <c r="T56" s="414">
        <v>9</v>
      </c>
      <c r="U56" s="414">
        <v>76</v>
      </c>
      <c r="V56" s="414">
        <v>40</v>
      </c>
      <c r="W56" s="414">
        <v>12</v>
      </c>
      <c r="X56" s="414">
        <v>4</v>
      </c>
      <c r="Y56" s="414">
        <v>15</v>
      </c>
      <c r="Z56" s="414">
        <v>4</v>
      </c>
      <c r="AA56" s="414">
        <v>0</v>
      </c>
      <c r="AB56" s="414">
        <v>20</v>
      </c>
      <c r="AC56" s="414">
        <v>29</v>
      </c>
      <c r="AD56" s="414">
        <v>235</v>
      </c>
      <c r="AE56" s="414">
        <v>14</v>
      </c>
      <c r="AF56" s="414">
        <v>0</v>
      </c>
      <c r="AG56" s="414">
        <v>6</v>
      </c>
      <c r="AH56" s="414">
        <v>4</v>
      </c>
      <c r="AI56" s="414">
        <v>3</v>
      </c>
      <c r="AJ56" s="414">
        <v>5</v>
      </c>
      <c r="AK56" s="414">
        <v>2</v>
      </c>
      <c r="AL56" s="414">
        <v>70</v>
      </c>
      <c r="AM56" s="414">
        <v>2</v>
      </c>
      <c r="AN56" s="414">
        <v>106</v>
      </c>
      <c r="AO56" s="414">
        <v>38</v>
      </c>
      <c r="AP56" s="414">
        <v>1</v>
      </c>
      <c r="AQ56" s="414">
        <v>140</v>
      </c>
      <c r="AR56" s="414">
        <v>8</v>
      </c>
      <c r="AS56" s="414">
        <v>9</v>
      </c>
      <c r="AT56" s="414">
        <v>83</v>
      </c>
      <c r="AU56" s="414">
        <v>2</v>
      </c>
      <c r="AV56" s="414">
        <v>2</v>
      </c>
      <c r="AW56" s="414">
        <v>8</v>
      </c>
      <c r="AX56" s="414">
        <v>2</v>
      </c>
      <c r="AY56" s="414">
        <v>13</v>
      </c>
      <c r="AZ56" s="414">
        <v>58</v>
      </c>
      <c r="BA56" s="414"/>
      <c r="BB56" s="414">
        <v>38</v>
      </c>
      <c r="BC56" s="414">
        <v>0</v>
      </c>
      <c r="BD56" s="414">
        <v>45</v>
      </c>
      <c r="BE56" s="414">
        <v>22</v>
      </c>
      <c r="BF56" s="414">
        <v>7</v>
      </c>
      <c r="BG56" s="414">
        <v>11</v>
      </c>
      <c r="BH56" s="414">
        <v>1</v>
      </c>
      <c r="BI56" s="414">
        <v>281</v>
      </c>
    </row>
    <row r="57" spans="2:61" ht="12.75">
      <c r="B57" s="348" t="s">
        <v>180</v>
      </c>
      <c r="C57" s="349" t="s">
        <v>181</v>
      </c>
      <c r="D57" s="350"/>
      <c r="E57" s="419">
        <v>742</v>
      </c>
      <c r="F57" s="414">
        <v>1</v>
      </c>
      <c r="G57" s="419">
        <v>7</v>
      </c>
      <c r="H57" s="419">
        <v>1</v>
      </c>
      <c r="I57" s="414">
        <v>10</v>
      </c>
      <c r="J57" s="414">
        <v>30</v>
      </c>
      <c r="K57" s="414">
        <v>0</v>
      </c>
      <c r="L57" s="414">
        <v>52</v>
      </c>
      <c r="M57" s="414">
        <v>22</v>
      </c>
      <c r="N57" s="414">
        <v>1</v>
      </c>
      <c r="O57" s="414">
        <v>0</v>
      </c>
      <c r="P57" s="414">
        <v>0</v>
      </c>
      <c r="Q57" s="414">
        <v>30</v>
      </c>
      <c r="R57" s="414">
        <v>20</v>
      </c>
      <c r="S57" s="414">
        <v>0</v>
      </c>
      <c r="T57" s="414">
        <v>2</v>
      </c>
      <c r="U57" s="414">
        <v>19</v>
      </c>
      <c r="V57" s="414">
        <v>6</v>
      </c>
      <c r="W57" s="414">
        <v>5</v>
      </c>
      <c r="X57" s="414">
        <v>35</v>
      </c>
      <c r="Y57" s="414">
        <v>1</v>
      </c>
      <c r="Z57" s="414">
        <v>20</v>
      </c>
      <c r="AA57" s="414">
        <v>0</v>
      </c>
      <c r="AB57" s="414">
        <v>2</v>
      </c>
      <c r="AC57" s="414">
        <v>5</v>
      </c>
      <c r="AD57" s="414">
        <v>24</v>
      </c>
      <c r="AE57" s="414">
        <v>9</v>
      </c>
      <c r="AF57" s="414">
        <v>3</v>
      </c>
      <c r="AG57" s="414">
        <v>15</v>
      </c>
      <c r="AH57" s="414">
        <v>1</v>
      </c>
      <c r="AI57" s="414">
        <v>2</v>
      </c>
      <c r="AJ57" s="414">
        <v>1</v>
      </c>
      <c r="AK57" s="414">
        <v>0</v>
      </c>
      <c r="AL57" s="414">
        <v>10</v>
      </c>
      <c r="AM57" s="414">
        <v>3</v>
      </c>
      <c r="AN57" s="414">
        <v>12</v>
      </c>
      <c r="AO57" s="414">
        <v>6</v>
      </c>
      <c r="AP57" s="414">
        <v>0</v>
      </c>
      <c r="AQ57" s="414">
        <v>6</v>
      </c>
      <c r="AR57" s="414">
        <v>118</v>
      </c>
      <c r="AS57" s="414">
        <v>6</v>
      </c>
      <c r="AT57" s="414">
        <v>12</v>
      </c>
      <c r="AU57" s="414">
        <v>0</v>
      </c>
      <c r="AV57" s="414">
        <v>0</v>
      </c>
      <c r="AW57" s="414">
        <v>3</v>
      </c>
      <c r="AX57" s="414">
        <v>6</v>
      </c>
      <c r="AY57" s="414">
        <v>6</v>
      </c>
      <c r="AZ57" s="414">
        <v>142</v>
      </c>
      <c r="BA57" s="414"/>
      <c r="BB57" s="414">
        <v>25</v>
      </c>
      <c r="BC57" s="414">
        <v>0</v>
      </c>
      <c r="BD57" s="414">
        <v>18</v>
      </c>
      <c r="BE57" s="414">
        <v>15</v>
      </c>
      <c r="BF57" s="414">
        <v>1</v>
      </c>
      <c r="BG57" s="414">
        <v>5</v>
      </c>
      <c r="BH57" s="414">
        <v>0</v>
      </c>
      <c r="BI57" s="414">
        <v>24</v>
      </c>
    </row>
    <row r="58" spans="2:61" ht="12.75">
      <c r="B58" s="348" t="s">
        <v>182</v>
      </c>
      <c r="C58" s="349" t="s">
        <v>183</v>
      </c>
      <c r="D58" s="350"/>
      <c r="E58" s="419">
        <v>2323</v>
      </c>
      <c r="F58" s="414">
        <v>10</v>
      </c>
      <c r="G58" s="419">
        <v>7</v>
      </c>
      <c r="H58" s="419">
        <v>10</v>
      </c>
      <c r="I58" s="414">
        <v>77</v>
      </c>
      <c r="J58" s="414">
        <v>6</v>
      </c>
      <c r="K58" s="414">
        <v>0</v>
      </c>
      <c r="L58" s="414">
        <v>725</v>
      </c>
      <c r="M58" s="414">
        <v>51</v>
      </c>
      <c r="N58" s="414">
        <v>8</v>
      </c>
      <c r="O58" s="414">
        <v>1</v>
      </c>
      <c r="P58" s="414">
        <v>2</v>
      </c>
      <c r="Q58" s="414">
        <v>114</v>
      </c>
      <c r="R58" s="414">
        <v>47</v>
      </c>
      <c r="S58" s="414">
        <v>22</v>
      </c>
      <c r="T58" s="414">
        <v>26</v>
      </c>
      <c r="U58" s="414">
        <v>63</v>
      </c>
      <c r="V58" s="414">
        <v>11</v>
      </c>
      <c r="W58" s="414">
        <v>17</v>
      </c>
      <c r="X58" s="414">
        <v>9</v>
      </c>
      <c r="Y58" s="414">
        <v>3</v>
      </c>
      <c r="Z58" s="414">
        <v>5</v>
      </c>
      <c r="AA58" s="414">
        <v>1</v>
      </c>
      <c r="AB58" s="414">
        <v>13</v>
      </c>
      <c r="AC58" s="414">
        <v>25</v>
      </c>
      <c r="AD58" s="414">
        <v>69</v>
      </c>
      <c r="AE58" s="414">
        <v>50</v>
      </c>
      <c r="AF58" s="414">
        <v>2</v>
      </c>
      <c r="AG58" s="414">
        <v>13</v>
      </c>
      <c r="AH58" s="414">
        <v>11</v>
      </c>
      <c r="AI58" s="414">
        <v>7</v>
      </c>
      <c r="AJ58" s="414">
        <v>18</v>
      </c>
      <c r="AK58" s="414">
        <v>1</v>
      </c>
      <c r="AL58" s="414">
        <v>37</v>
      </c>
      <c r="AM58" s="414">
        <v>14</v>
      </c>
      <c r="AN58" s="414">
        <v>69</v>
      </c>
      <c r="AO58" s="414">
        <v>30</v>
      </c>
      <c r="AP58" s="414">
        <v>14</v>
      </c>
      <c r="AQ58" s="414">
        <v>23</v>
      </c>
      <c r="AR58" s="414">
        <v>8</v>
      </c>
      <c r="AS58" s="414">
        <v>101</v>
      </c>
      <c r="AT58" s="414">
        <v>24</v>
      </c>
      <c r="AU58" s="414">
        <v>1</v>
      </c>
      <c r="AV58" s="414">
        <v>2</v>
      </c>
      <c r="AW58" s="414">
        <v>10</v>
      </c>
      <c r="AX58" s="414">
        <v>1</v>
      </c>
      <c r="AY58" s="414">
        <v>13</v>
      </c>
      <c r="AZ58" s="414">
        <v>134</v>
      </c>
      <c r="BA58" s="414"/>
      <c r="BB58" s="414">
        <v>76</v>
      </c>
      <c r="BC58" s="414">
        <v>0</v>
      </c>
      <c r="BD58" s="414">
        <v>50</v>
      </c>
      <c r="BE58" s="414">
        <v>158</v>
      </c>
      <c r="BF58" s="414">
        <v>1</v>
      </c>
      <c r="BG58" s="414">
        <v>19</v>
      </c>
      <c r="BH58" s="414">
        <v>9</v>
      </c>
      <c r="BI58" s="414">
        <v>105</v>
      </c>
    </row>
    <row r="59" spans="2:61" ht="12.75">
      <c r="B59" s="348" t="s">
        <v>184</v>
      </c>
      <c r="C59" s="349" t="s">
        <v>186</v>
      </c>
      <c r="D59" s="350"/>
      <c r="E59" s="419">
        <v>2999</v>
      </c>
      <c r="F59" s="414">
        <v>13</v>
      </c>
      <c r="G59" s="419">
        <v>14</v>
      </c>
      <c r="H59" s="419">
        <v>3</v>
      </c>
      <c r="I59" s="414">
        <v>32</v>
      </c>
      <c r="J59" s="414">
        <v>3</v>
      </c>
      <c r="K59" s="414">
        <v>0</v>
      </c>
      <c r="L59" s="414">
        <v>445</v>
      </c>
      <c r="M59" s="414">
        <v>22</v>
      </c>
      <c r="N59" s="414">
        <v>38</v>
      </c>
      <c r="O59" s="414">
        <v>10</v>
      </c>
      <c r="P59" s="414">
        <v>0</v>
      </c>
      <c r="Q59" s="414">
        <v>240</v>
      </c>
      <c r="R59" s="414">
        <v>89</v>
      </c>
      <c r="S59" s="414">
        <v>7</v>
      </c>
      <c r="T59" s="414">
        <v>7</v>
      </c>
      <c r="U59" s="414">
        <v>99</v>
      </c>
      <c r="V59" s="414">
        <v>20</v>
      </c>
      <c r="W59" s="414">
        <v>8</v>
      </c>
      <c r="X59" s="414">
        <v>5</v>
      </c>
      <c r="Y59" s="414">
        <v>17</v>
      </c>
      <c r="Z59" s="414">
        <v>7</v>
      </c>
      <c r="AA59" s="414">
        <v>3</v>
      </c>
      <c r="AB59" s="414">
        <v>89</v>
      </c>
      <c r="AC59" s="414">
        <v>103</v>
      </c>
      <c r="AD59" s="414">
        <v>131</v>
      </c>
      <c r="AE59" s="414">
        <v>21</v>
      </c>
      <c r="AF59" s="414">
        <v>5</v>
      </c>
      <c r="AG59" s="414">
        <v>17</v>
      </c>
      <c r="AH59" s="414">
        <v>3</v>
      </c>
      <c r="AI59" s="414">
        <v>6</v>
      </c>
      <c r="AJ59" s="414">
        <v>8</v>
      </c>
      <c r="AK59" s="414">
        <v>9</v>
      </c>
      <c r="AL59" s="414">
        <v>240</v>
      </c>
      <c r="AM59" s="414">
        <v>4</v>
      </c>
      <c r="AN59" s="414">
        <v>317</v>
      </c>
      <c r="AO59" s="414">
        <v>69</v>
      </c>
      <c r="AP59" s="414">
        <v>3</v>
      </c>
      <c r="AQ59" s="414">
        <v>67</v>
      </c>
      <c r="AR59" s="414">
        <v>10</v>
      </c>
      <c r="AS59" s="414">
        <v>14</v>
      </c>
      <c r="AT59" s="414">
        <v>162</v>
      </c>
      <c r="AU59" s="414">
        <v>6</v>
      </c>
      <c r="AV59" s="414">
        <v>11</v>
      </c>
      <c r="AW59" s="414">
        <v>13</v>
      </c>
      <c r="AX59" s="414">
        <v>0</v>
      </c>
      <c r="AY59" s="414">
        <v>18</v>
      </c>
      <c r="AZ59" s="414">
        <v>103</v>
      </c>
      <c r="BA59" s="414"/>
      <c r="BB59" s="414">
        <v>21</v>
      </c>
      <c r="BC59" s="414">
        <v>1</v>
      </c>
      <c r="BD59" s="414">
        <v>123</v>
      </c>
      <c r="BE59" s="414">
        <v>46</v>
      </c>
      <c r="BF59" s="414">
        <v>7</v>
      </c>
      <c r="BG59" s="414">
        <v>24</v>
      </c>
      <c r="BH59" s="414">
        <v>0</v>
      </c>
      <c r="BI59" s="414">
        <v>266</v>
      </c>
    </row>
    <row r="60" spans="2:61" ht="12.75">
      <c r="B60" s="348" t="s">
        <v>184</v>
      </c>
      <c r="C60" s="349" t="s">
        <v>187</v>
      </c>
      <c r="D60" s="350"/>
      <c r="E60" s="419">
        <v>3399</v>
      </c>
      <c r="F60" s="414">
        <v>18</v>
      </c>
      <c r="G60" s="419">
        <v>8</v>
      </c>
      <c r="H60" s="419">
        <v>1</v>
      </c>
      <c r="I60" s="414">
        <v>25</v>
      </c>
      <c r="J60" s="414">
        <v>2</v>
      </c>
      <c r="K60" s="414">
        <v>0</v>
      </c>
      <c r="L60" s="414">
        <v>381</v>
      </c>
      <c r="M60" s="414">
        <v>26</v>
      </c>
      <c r="N60" s="414">
        <v>48</v>
      </c>
      <c r="O60" s="414">
        <v>20</v>
      </c>
      <c r="P60" s="414">
        <v>3</v>
      </c>
      <c r="Q60" s="414">
        <v>266</v>
      </c>
      <c r="R60" s="414">
        <v>90</v>
      </c>
      <c r="S60" s="414">
        <v>4</v>
      </c>
      <c r="T60" s="414">
        <v>6</v>
      </c>
      <c r="U60" s="414">
        <v>73</v>
      </c>
      <c r="V60" s="414">
        <v>20</v>
      </c>
      <c r="W60" s="414">
        <v>11</v>
      </c>
      <c r="X60" s="414">
        <v>7</v>
      </c>
      <c r="Y60" s="414">
        <v>15</v>
      </c>
      <c r="Z60" s="414">
        <v>6</v>
      </c>
      <c r="AA60" s="414">
        <v>4</v>
      </c>
      <c r="AB60" s="414">
        <v>96</v>
      </c>
      <c r="AC60" s="414">
        <v>89</v>
      </c>
      <c r="AD60" s="414">
        <v>135</v>
      </c>
      <c r="AE60" s="414">
        <v>25</v>
      </c>
      <c r="AF60" s="414">
        <v>4</v>
      </c>
      <c r="AG60" s="414">
        <v>10</v>
      </c>
      <c r="AH60" s="414">
        <v>2</v>
      </c>
      <c r="AI60" s="414">
        <v>6</v>
      </c>
      <c r="AJ60" s="414">
        <v>9</v>
      </c>
      <c r="AK60" s="414">
        <v>10</v>
      </c>
      <c r="AL60" s="414">
        <v>330</v>
      </c>
      <c r="AM60" s="414">
        <v>5</v>
      </c>
      <c r="AN60" s="414">
        <v>366</v>
      </c>
      <c r="AO60" s="414">
        <v>70</v>
      </c>
      <c r="AP60" s="414">
        <v>3</v>
      </c>
      <c r="AQ60" s="414">
        <v>71</v>
      </c>
      <c r="AR60" s="414">
        <v>3</v>
      </c>
      <c r="AS60" s="414">
        <v>13</v>
      </c>
      <c r="AT60" s="414">
        <v>280</v>
      </c>
      <c r="AU60" s="414">
        <v>4</v>
      </c>
      <c r="AV60" s="414">
        <v>6</v>
      </c>
      <c r="AW60" s="414">
        <v>17</v>
      </c>
      <c r="AX60" s="414">
        <v>2</v>
      </c>
      <c r="AY60" s="414">
        <v>17</v>
      </c>
      <c r="AZ60" s="414">
        <v>135</v>
      </c>
      <c r="BA60" s="414"/>
      <c r="BB60" s="414">
        <v>23</v>
      </c>
      <c r="BC60" s="414">
        <v>0</v>
      </c>
      <c r="BD60" s="414">
        <v>158</v>
      </c>
      <c r="BE60" s="414">
        <v>40</v>
      </c>
      <c r="BF60" s="414">
        <v>3</v>
      </c>
      <c r="BG60" s="414">
        <v>16</v>
      </c>
      <c r="BH60" s="414">
        <v>0</v>
      </c>
      <c r="BI60" s="414">
        <v>417</v>
      </c>
    </row>
    <row r="61" spans="2:61" ht="12.75">
      <c r="B61" s="348" t="s">
        <v>184</v>
      </c>
      <c r="C61" s="349" t="s">
        <v>185</v>
      </c>
      <c r="D61" s="350"/>
      <c r="E61" s="419">
        <v>1964</v>
      </c>
      <c r="F61" s="414">
        <v>8</v>
      </c>
      <c r="G61" s="419">
        <v>8</v>
      </c>
      <c r="H61" s="419">
        <v>1</v>
      </c>
      <c r="I61" s="414">
        <v>11</v>
      </c>
      <c r="J61" s="414">
        <v>5</v>
      </c>
      <c r="K61" s="414">
        <v>0</v>
      </c>
      <c r="L61" s="414">
        <v>149</v>
      </c>
      <c r="M61" s="414">
        <v>18</v>
      </c>
      <c r="N61" s="414">
        <v>30</v>
      </c>
      <c r="O61" s="414">
        <v>15</v>
      </c>
      <c r="P61" s="414">
        <v>1</v>
      </c>
      <c r="Q61" s="414">
        <v>145</v>
      </c>
      <c r="R61" s="414">
        <v>42</v>
      </c>
      <c r="S61" s="414">
        <v>2</v>
      </c>
      <c r="T61" s="414">
        <v>3</v>
      </c>
      <c r="U61" s="414">
        <v>46</v>
      </c>
      <c r="V61" s="414">
        <v>20</v>
      </c>
      <c r="W61" s="414">
        <v>10</v>
      </c>
      <c r="X61" s="414">
        <v>3</v>
      </c>
      <c r="Y61" s="414">
        <v>10</v>
      </c>
      <c r="Z61" s="414">
        <v>4</v>
      </c>
      <c r="AA61" s="414">
        <v>1</v>
      </c>
      <c r="AB61" s="414">
        <v>68</v>
      </c>
      <c r="AC61" s="414">
        <v>68</v>
      </c>
      <c r="AD61" s="414">
        <v>104</v>
      </c>
      <c r="AE61" s="414">
        <v>20</v>
      </c>
      <c r="AF61" s="414">
        <v>5</v>
      </c>
      <c r="AG61" s="414">
        <v>2</v>
      </c>
      <c r="AH61" s="414">
        <v>3</v>
      </c>
      <c r="AI61" s="414">
        <v>2</v>
      </c>
      <c r="AJ61" s="414">
        <v>4</v>
      </c>
      <c r="AK61" s="414">
        <v>8</v>
      </c>
      <c r="AL61" s="414">
        <v>149</v>
      </c>
      <c r="AM61" s="414">
        <v>0</v>
      </c>
      <c r="AN61" s="414">
        <v>208</v>
      </c>
      <c r="AO61" s="414">
        <v>44</v>
      </c>
      <c r="AP61" s="414">
        <v>2</v>
      </c>
      <c r="AQ61" s="414">
        <v>112</v>
      </c>
      <c r="AR61" s="414">
        <v>3</v>
      </c>
      <c r="AS61" s="414">
        <v>9</v>
      </c>
      <c r="AT61" s="414">
        <v>233</v>
      </c>
      <c r="AU61" s="414">
        <v>2</v>
      </c>
      <c r="AV61" s="414">
        <v>8</v>
      </c>
      <c r="AW61" s="414">
        <v>11</v>
      </c>
      <c r="AX61" s="414">
        <v>0</v>
      </c>
      <c r="AY61" s="414">
        <v>5</v>
      </c>
      <c r="AZ61" s="414">
        <v>39</v>
      </c>
      <c r="BA61" s="414"/>
      <c r="BB61" s="414">
        <v>17</v>
      </c>
      <c r="BC61" s="414">
        <v>0</v>
      </c>
      <c r="BD61" s="414">
        <v>105</v>
      </c>
      <c r="BE61" s="414">
        <v>19</v>
      </c>
      <c r="BF61" s="414">
        <v>18</v>
      </c>
      <c r="BG61" s="414">
        <v>13</v>
      </c>
      <c r="BH61" s="414">
        <v>1</v>
      </c>
      <c r="BI61" s="414">
        <v>150</v>
      </c>
    </row>
    <row r="62" spans="2:61" ht="12.75">
      <c r="B62" s="348" t="s">
        <v>188</v>
      </c>
      <c r="C62" s="349" t="s">
        <v>190</v>
      </c>
      <c r="D62" s="350"/>
      <c r="E62" s="419">
        <v>224</v>
      </c>
      <c r="F62" s="414">
        <v>1</v>
      </c>
      <c r="G62" s="419">
        <v>0</v>
      </c>
      <c r="H62" s="419">
        <v>0</v>
      </c>
      <c r="I62" s="414">
        <v>1</v>
      </c>
      <c r="J62" s="414">
        <v>0</v>
      </c>
      <c r="K62" s="414">
        <v>0</v>
      </c>
      <c r="L62" s="414">
        <v>10</v>
      </c>
      <c r="M62" s="414">
        <v>1</v>
      </c>
      <c r="N62" s="414">
        <v>4</v>
      </c>
      <c r="O62" s="414">
        <v>0</v>
      </c>
      <c r="P62" s="414">
        <v>0</v>
      </c>
      <c r="Q62" s="414">
        <v>29</v>
      </c>
      <c r="R62" s="414">
        <v>0</v>
      </c>
      <c r="S62" s="414">
        <v>0</v>
      </c>
      <c r="T62" s="414">
        <v>0</v>
      </c>
      <c r="U62" s="414">
        <v>6</v>
      </c>
      <c r="V62" s="414">
        <v>1</v>
      </c>
      <c r="W62" s="414">
        <v>0</v>
      </c>
      <c r="X62" s="414">
        <v>0</v>
      </c>
      <c r="Y62" s="414">
        <v>1</v>
      </c>
      <c r="Z62" s="414">
        <v>0</v>
      </c>
      <c r="AA62" s="414">
        <v>0</v>
      </c>
      <c r="AB62" s="414">
        <v>0</v>
      </c>
      <c r="AC62" s="414">
        <v>2</v>
      </c>
      <c r="AD62" s="414">
        <v>4</v>
      </c>
      <c r="AE62" s="414">
        <v>3</v>
      </c>
      <c r="AF62" s="414">
        <v>0</v>
      </c>
      <c r="AG62" s="414">
        <v>0</v>
      </c>
      <c r="AH62" s="414">
        <v>0</v>
      </c>
      <c r="AI62" s="414">
        <v>1</v>
      </c>
      <c r="AJ62" s="414">
        <v>0</v>
      </c>
      <c r="AK62" s="414">
        <v>0</v>
      </c>
      <c r="AL62" s="414">
        <v>5</v>
      </c>
      <c r="AM62" s="414">
        <v>0</v>
      </c>
      <c r="AN62" s="414">
        <v>13</v>
      </c>
      <c r="AO62" s="414">
        <v>2</v>
      </c>
      <c r="AP62" s="414">
        <v>0</v>
      </c>
      <c r="AQ62" s="414">
        <v>0</v>
      </c>
      <c r="AR62" s="414">
        <v>0</v>
      </c>
      <c r="AS62" s="414">
        <v>0</v>
      </c>
      <c r="AT62" s="414">
        <v>5</v>
      </c>
      <c r="AU62" s="414">
        <v>109</v>
      </c>
      <c r="AV62" s="414">
        <v>0</v>
      </c>
      <c r="AW62" s="414">
        <v>2</v>
      </c>
      <c r="AX62" s="414">
        <v>0</v>
      </c>
      <c r="AY62" s="414">
        <v>0</v>
      </c>
      <c r="AZ62" s="414">
        <v>11</v>
      </c>
      <c r="BA62" s="414"/>
      <c r="BB62" s="414">
        <v>2</v>
      </c>
      <c r="BC62" s="414">
        <v>0</v>
      </c>
      <c r="BD62" s="414">
        <v>4</v>
      </c>
      <c r="BE62" s="414">
        <v>2</v>
      </c>
      <c r="BF62" s="414">
        <v>0</v>
      </c>
      <c r="BG62" s="414">
        <v>2</v>
      </c>
      <c r="BH62" s="414">
        <v>0</v>
      </c>
      <c r="BI62" s="414">
        <v>3</v>
      </c>
    </row>
    <row r="63" spans="2:61" ht="12.75">
      <c r="B63" s="348" t="s">
        <v>188</v>
      </c>
      <c r="C63" s="349" t="s">
        <v>189</v>
      </c>
      <c r="D63" s="350"/>
      <c r="E63" s="419">
        <v>337</v>
      </c>
      <c r="F63" s="414">
        <v>1</v>
      </c>
      <c r="G63" s="419">
        <v>0</v>
      </c>
      <c r="H63" s="419">
        <v>0</v>
      </c>
      <c r="I63" s="414">
        <v>2</v>
      </c>
      <c r="J63" s="414">
        <v>0</v>
      </c>
      <c r="K63" s="414">
        <v>0</v>
      </c>
      <c r="L63" s="414">
        <v>26</v>
      </c>
      <c r="M63" s="414">
        <v>3</v>
      </c>
      <c r="N63" s="414">
        <v>4</v>
      </c>
      <c r="O63" s="414">
        <v>1</v>
      </c>
      <c r="P63" s="414">
        <v>0</v>
      </c>
      <c r="Q63" s="414">
        <v>69</v>
      </c>
      <c r="R63" s="414">
        <v>4</v>
      </c>
      <c r="S63" s="414">
        <v>0</v>
      </c>
      <c r="T63" s="414">
        <v>1</v>
      </c>
      <c r="U63" s="414">
        <v>13</v>
      </c>
      <c r="V63" s="414">
        <v>4</v>
      </c>
      <c r="W63" s="414">
        <v>0</v>
      </c>
      <c r="X63" s="414">
        <v>0</v>
      </c>
      <c r="Y63" s="414">
        <v>1</v>
      </c>
      <c r="Z63" s="414">
        <v>2</v>
      </c>
      <c r="AA63" s="414">
        <v>1</v>
      </c>
      <c r="AB63" s="414">
        <v>0</v>
      </c>
      <c r="AC63" s="414">
        <v>2</v>
      </c>
      <c r="AD63" s="414">
        <v>11</v>
      </c>
      <c r="AE63" s="414">
        <v>2</v>
      </c>
      <c r="AF63" s="414">
        <v>2</v>
      </c>
      <c r="AG63" s="414">
        <v>1</v>
      </c>
      <c r="AH63" s="414">
        <v>0</v>
      </c>
      <c r="AI63" s="414">
        <v>0</v>
      </c>
      <c r="AJ63" s="414">
        <v>2</v>
      </c>
      <c r="AK63" s="414">
        <v>0</v>
      </c>
      <c r="AL63" s="414">
        <v>9</v>
      </c>
      <c r="AM63" s="414">
        <v>0</v>
      </c>
      <c r="AN63" s="414">
        <v>15</v>
      </c>
      <c r="AO63" s="414">
        <v>3</v>
      </c>
      <c r="AP63" s="414">
        <v>0</v>
      </c>
      <c r="AQ63" s="414">
        <v>3</v>
      </c>
      <c r="AR63" s="414">
        <v>0</v>
      </c>
      <c r="AS63" s="414">
        <v>1</v>
      </c>
      <c r="AT63" s="414">
        <v>2</v>
      </c>
      <c r="AU63" s="414">
        <v>90</v>
      </c>
      <c r="AV63" s="414">
        <v>2</v>
      </c>
      <c r="AW63" s="414">
        <v>3</v>
      </c>
      <c r="AX63" s="414">
        <v>0</v>
      </c>
      <c r="AY63" s="414">
        <v>3</v>
      </c>
      <c r="AZ63" s="414">
        <v>26</v>
      </c>
      <c r="BA63" s="414"/>
      <c r="BB63" s="414">
        <v>4</v>
      </c>
      <c r="BC63" s="414">
        <v>0</v>
      </c>
      <c r="BD63" s="414">
        <v>9</v>
      </c>
      <c r="BE63" s="414">
        <v>5</v>
      </c>
      <c r="BF63" s="414">
        <v>1</v>
      </c>
      <c r="BG63" s="414">
        <v>4</v>
      </c>
      <c r="BH63" s="414">
        <v>0</v>
      </c>
      <c r="BI63" s="414">
        <v>5</v>
      </c>
    </row>
    <row r="64" spans="2:61" ht="12.75">
      <c r="B64" s="348" t="s">
        <v>188</v>
      </c>
      <c r="C64" s="349" t="s">
        <v>320</v>
      </c>
      <c r="D64" s="350"/>
      <c r="E64" s="419">
        <v>124</v>
      </c>
      <c r="F64" s="414">
        <v>0</v>
      </c>
      <c r="G64" s="419">
        <v>0</v>
      </c>
      <c r="H64" s="419">
        <v>0</v>
      </c>
      <c r="I64" s="414">
        <v>1</v>
      </c>
      <c r="J64" s="414">
        <v>0</v>
      </c>
      <c r="K64" s="414">
        <v>0</v>
      </c>
      <c r="L64" s="414">
        <v>7</v>
      </c>
      <c r="M64" s="414">
        <v>0</v>
      </c>
      <c r="N64" s="414">
        <v>2</v>
      </c>
      <c r="O64" s="414">
        <v>0</v>
      </c>
      <c r="P64" s="414">
        <v>0</v>
      </c>
      <c r="Q64" s="414">
        <v>16</v>
      </c>
      <c r="R64" s="414">
        <v>0</v>
      </c>
      <c r="S64" s="414">
        <v>0</v>
      </c>
      <c r="T64" s="414">
        <v>1</v>
      </c>
      <c r="U64" s="414">
        <v>3</v>
      </c>
      <c r="V64" s="414">
        <v>0</v>
      </c>
      <c r="W64" s="414">
        <v>0</v>
      </c>
      <c r="X64" s="414">
        <v>0</v>
      </c>
      <c r="Y64" s="414">
        <v>0</v>
      </c>
      <c r="Z64" s="414">
        <v>0</v>
      </c>
      <c r="AA64" s="414">
        <v>0</v>
      </c>
      <c r="AB64" s="414">
        <v>0</v>
      </c>
      <c r="AC64" s="414">
        <v>2</v>
      </c>
      <c r="AD64" s="414">
        <v>3</v>
      </c>
      <c r="AE64" s="414">
        <v>0</v>
      </c>
      <c r="AF64" s="414">
        <v>0</v>
      </c>
      <c r="AG64" s="414">
        <v>0</v>
      </c>
      <c r="AH64" s="414">
        <v>0</v>
      </c>
      <c r="AI64" s="414">
        <v>1</v>
      </c>
      <c r="AJ64" s="414">
        <v>0</v>
      </c>
      <c r="AK64" s="414">
        <v>0</v>
      </c>
      <c r="AL64" s="414">
        <v>3</v>
      </c>
      <c r="AM64" s="414">
        <v>0</v>
      </c>
      <c r="AN64" s="414">
        <v>5</v>
      </c>
      <c r="AO64" s="414">
        <v>1</v>
      </c>
      <c r="AP64" s="414">
        <v>0</v>
      </c>
      <c r="AQ64" s="414">
        <v>0</v>
      </c>
      <c r="AR64" s="414">
        <v>0</v>
      </c>
      <c r="AS64" s="414">
        <v>0</v>
      </c>
      <c r="AT64" s="414">
        <v>1</v>
      </c>
      <c r="AU64" s="414">
        <v>66</v>
      </c>
      <c r="AV64" s="414">
        <v>0</v>
      </c>
      <c r="AW64" s="414">
        <v>0</v>
      </c>
      <c r="AX64" s="414">
        <v>0</v>
      </c>
      <c r="AY64" s="414">
        <v>0</v>
      </c>
      <c r="AZ64" s="414">
        <v>5</v>
      </c>
      <c r="BA64" s="414"/>
      <c r="BB64" s="414">
        <v>0</v>
      </c>
      <c r="BC64" s="414">
        <v>0</v>
      </c>
      <c r="BD64" s="414">
        <v>1</v>
      </c>
      <c r="BE64" s="414">
        <v>1</v>
      </c>
      <c r="BF64" s="414">
        <v>0</v>
      </c>
      <c r="BG64" s="414">
        <v>0</v>
      </c>
      <c r="BH64" s="414">
        <v>0</v>
      </c>
      <c r="BI64" s="414">
        <v>5</v>
      </c>
    </row>
    <row r="65" spans="1:79" ht="25.5">
      <c r="B65" s="348" t="s">
        <v>191</v>
      </c>
      <c r="C65" s="349" t="s">
        <v>341</v>
      </c>
      <c r="D65" s="350"/>
      <c r="E65" s="419">
        <v>1968</v>
      </c>
      <c r="F65" s="414">
        <v>3</v>
      </c>
      <c r="G65" s="419">
        <v>45</v>
      </c>
      <c r="H65" s="419">
        <v>1</v>
      </c>
      <c r="I65" s="414">
        <v>27</v>
      </c>
      <c r="J65" s="414">
        <v>10</v>
      </c>
      <c r="K65" s="414">
        <v>0</v>
      </c>
      <c r="L65" s="414">
        <v>112</v>
      </c>
      <c r="M65" s="414">
        <v>23</v>
      </c>
      <c r="N65" s="414">
        <v>13</v>
      </c>
      <c r="O65" s="414">
        <v>6</v>
      </c>
      <c r="P65" s="414">
        <v>1</v>
      </c>
      <c r="Q65" s="414">
        <v>237</v>
      </c>
      <c r="R65" s="414">
        <v>177</v>
      </c>
      <c r="S65" s="414">
        <v>1</v>
      </c>
      <c r="T65" s="414">
        <v>7</v>
      </c>
      <c r="U65" s="414">
        <v>48</v>
      </c>
      <c r="V65" s="414">
        <v>23</v>
      </c>
      <c r="W65" s="414">
        <v>10</v>
      </c>
      <c r="X65" s="414">
        <v>6</v>
      </c>
      <c r="Y65" s="414">
        <v>22</v>
      </c>
      <c r="Z65" s="414">
        <v>36</v>
      </c>
      <c r="AA65" s="414">
        <v>5</v>
      </c>
      <c r="AB65" s="414">
        <v>31</v>
      </c>
      <c r="AC65" s="414">
        <v>35</v>
      </c>
      <c r="AD65" s="414">
        <v>65</v>
      </c>
      <c r="AE65" s="414">
        <v>23</v>
      </c>
      <c r="AF65" s="414">
        <v>27</v>
      </c>
      <c r="AG65" s="414">
        <v>14</v>
      </c>
      <c r="AH65" s="414">
        <v>4</v>
      </c>
      <c r="AI65" s="414">
        <v>3</v>
      </c>
      <c r="AJ65" s="414">
        <v>4</v>
      </c>
      <c r="AK65" s="414">
        <v>5</v>
      </c>
      <c r="AL65" s="414">
        <v>82</v>
      </c>
      <c r="AM65" s="414">
        <v>2</v>
      </c>
      <c r="AN65" s="414">
        <v>94</v>
      </c>
      <c r="AO65" s="414">
        <v>160</v>
      </c>
      <c r="AP65" s="414">
        <v>3</v>
      </c>
      <c r="AQ65" s="414">
        <v>46</v>
      </c>
      <c r="AR65" s="414">
        <v>8</v>
      </c>
      <c r="AS65" s="414">
        <v>8</v>
      </c>
      <c r="AT65" s="414">
        <v>53</v>
      </c>
      <c r="AU65" s="414">
        <v>3</v>
      </c>
      <c r="AV65" s="414">
        <v>4</v>
      </c>
      <c r="AW65" s="414">
        <v>153</v>
      </c>
      <c r="AX65" s="414">
        <v>5</v>
      </c>
      <c r="AY65" s="414">
        <v>52</v>
      </c>
      <c r="AZ65" s="414">
        <v>71</v>
      </c>
      <c r="BA65" s="414"/>
      <c r="BB65" s="414">
        <v>27</v>
      </c>
      <c r="BC65" s="414">
        <v>1</v>
      </c>
      <c r="BD65" s="414">
        <v>102</v>
      </c>
      <c r="BE65" s="414">
        <v>22</v>
      </c>
      <c r="BF65" s="414">
        <v>10</v>
      </c>
      <c r="BG65" s="414">
        <v>15</v>
      </c>
      <c r="BH65" s="414">
        <v>1</v>
      </c>
      <c r="BI65" s="414">
        <v>22</v>
      </c>
    </row>
    <row r="66" spans="1:79" ht="12.75">
      <c r="B66" s="348" t="s">
        <v>193</v>
      </c>
      <c r="C66" s="349" t="s">
        <v>196</v>
      </c>
      <c r="D66" s="350"/>
      <c r="E66" s="419">
        <v>863</v>
      </c>
      <c r="F66" s="414">
        <v>3</v>
      </c>
      <c r="G66" s="419">
        <v>18</v>
      </c>
      <c r="H66" s="419">
        <v>1</v>
      </c>
      <c r="I66" s="414">
        <v>10</v>
      </c>
      <c r="J66" s="414">
        <v>4</v>
      </c>
      <c r="K66" s="414">
        <v>0</v>
      </c>
      <c r="L66" s="414">
        <v>56</v>
      </c>
      <c r="M66" s="414">
        <v>9</v>
      </c>
      <c r="N66" s="414">
        <v>2</v>
      </c>
      <c r="O66" s="414">
        <v>2</v>
      </c>
      <c r="P66" s="414">
        <v>2</v>
      </c>
      <c r="Q66" s="414">
        <v>84</v>
      </c>
      <c r="R66" s="414">
        <v>54</v>
      </c>
      <c r="S66" s="414">
        <v>0</v>
      </c>
      <c r="T66" s="414">
        <v>7</v>
      </c>
      <c r="U66" s="414">
        <v>32</v>
      </c>
      <c r="V66" s="414">
        <v>11</v>
      </c>
      <c r="W66" s="414">
        <v>8</v>
      </c>
      <c r="X66" s="414">
        <v>5</v>
      </c>
      <c r="Y66" s="414">
        <v>27</v>
      </c>
      <c r="Z66" s="414">
        <v>17</v>
      </c>
      <c r="AA66" s="414">
        <v>0</v>
      </c>
      <c r="AB66" s="414">
        <v>5</v>
      </c>
      <c r="AC66" s="414">
        <v>13</v>
      </c>
      <c r="AD66" s="414">
        <v>55</v>
      </c>
      <c r="AE66" s="414">
        <v>13</v>
      </c>
      <c r="AF66" s="414">
        <v>18</v>
      </c>
      <c r="AG66" s="414">
        <v>8</v>
      </c>
      <c r="AH66" s="414">
        <v>2</v>
      </c>
      <c r="AI66" s="414">
        <v>4</v>
      </c>
      <c r="AJ66" s="414">
        <v>1</v>
      </c>
      <c r="AK66" s="414">
        <v>1</v>
      </c>
      <c r="AL66" s="414">
        <v>27</v>
      </c>
      <c r="AM66" s="414">
        <v>2</v>
      </c>
      <c r="AN66" s="414">
        <v>35</v>
      </c>
      <c r="AO66" s="414">
        <v>33</v>
      </c>
      <c r="AP66" s="414">
        <v>0</v>
      </c>
      <c r="AQ66" s="414">
        <v>16</v>
      </c>
      <c r="AR66" s="414">
        <v>8</v>
      </c>
      <c r="AS66" s="414">
        <v>7</v>
      </c>
      <c r="AT66" s="414">
        <v>17</v>
      </c>
      <c r="AU66" s="414">
        <v>0</v>
      </c>
      <c r="AV66" s="414">
        <v>2</v>
      </c>
      <c r="AW66" s="414">
        <v>17</v>
      </c>
      <c r="AX66" s="414">
        <v>1</v>
      </c>
      <c r="AY66" s="414">
        <v>100</v>
      </c>
      <c r="AZ66" s="414">
        <v>36</v>
      </c>
      <c r="BA66" s="414"/>
      <c r="BB66" s="414">
        <v>11</v>
      </c>
      <c r="BC66" s="414">
        <v>0</v>
      </c>
      <c r="BD66" s="414">
        <v>46</v>
      </c>
      <c r="BE66" s="414">
        <v>9</v>
      </c>
      <c r="BF66" s="414">
        <v>6</v>
      </c>
      <c r="BG66" s="414">
        <v>5</v>
      </c>
      <c r="BH66" s="414">
        <v>0</v>
      </c>
      <c r="BI66" s="414">
        <v>13</v>
      </c>
    </row>
    <row r="67" spans="1:79" ht="12.75">
      <c r="B67" s="348" t="s">
        <v>193</v>
      </c>
      <c r="C67" s="349" t="s">
        <v>194</v>
      </c>
      <c r="D67" s="350"/>
      <c r="E67" s="419">
        <v>1514</v>
      </c>
      <c r="F67" s="414">
        <v>3</v>
      </c>
      <c r="G67" s="419">
        <v>42</v>
      </c>
      <c r="H67" s="419">
        <v>2</v>
      </c>
      <c r="I67" s="414">
        <v>11</v>
      </c>
      <c r="J67" s="414">
        <v>68</v>
      </c>
      <c r="K67" s="414">
        <v>0</v>
      </c>
      <c r="L67" s="414">
        <v>79</v>
      </c>
      <c r="M67" s="414">
        <v>17</v>
      </c>
      <c r="N67" s="414">
        <v>4</v>
      </c>
      <c r="O67" s="414">
        <v>3</v>
      </c>
      <c r="P67" s="414">
        <v>0</v>
      </c>
      <c r="Q67" s="414">
        <v>180</v>
      </c>
      <c r="R67" s="414">
        <v>119</v>
      </c>
      <c r="S67" s="414">
        <v>1</v>
      </c>
      <c r="T67" s="414">
        <v>8</v>
      </c>
      <c r="U67" s="414">
        <v>42</v>
      </c>
      <c r="V67" s="414">
        <v>28</v>
      </c>
      <c r="W67" s="414">
        <v>8</v>
      </c>
      <c r="X67" s="414">
        <v>14</v>
      </c>
      <c r="Y67" s="414">
        <v>18</v>
      </c>
      <c r="Z67" s="414">
        <v>47</v>
      </c>
      <c r="AA67" s="414">
        <v>1</v>
      </c>
      <c r="AB67" s="414">
        <v>12</v>
      </c>
      <c r="AC67" s="414">
        <v>10</v>
      </c>
      <c r="AD67" s="414">
        <v>64</v>
      </c>
      <c r="AE67" s="414">
        <v>11</v>
      </c>
      <c r="AF67" s="414">
        <v>68</v>
      </c>
      <c r="AG67" s="414">
        <v>33</v>
      </c>
      <c r="AH67" s="414">
        <v>3</v>
      </c>
      <c r="AI67" s="414">
        <v>2</v>
      </c>
      <c r="AJ67" s="414">
        <v>3</v>
      </c>
      <c r="AK67" s="414">
        <v>2</v>
      </c>
      <c r="AL67" s="414">
        <v>23</v>
      </c>
      <c r="AM67" s="414">
        <v>4</v>
      </c>
      <c r="AN67" s="414">
        <v>30</v>
      </c>
      <c r="AO67" s="414">
        <v>61</v>
      </c>
      <c r="AP67" s="414">
        <v>1</v>
      </c>
      <c r="AQ67" s="414">
        <v>45</v>
      </c>
      <c r="AR67" s="414">
        <v>16</v>
      </c>
      <c r="AS67" s="414">
        <v>8</v>
      </c>
      <c r="AT67" s="414">
        <v>21</v>
      </c>
      <c r="AU67" s="414">
        <v>0</v>
      </c>
      <c r="AV67" s="414">
        <v>1</v>
      </c>
      <c r="AW67" s="414">
        <v>23</v>
      </c>
      <c r="AX67" s="414">
        <v>1</v>
      </c>
      <c r="AY67" s="414">
        <v>182</v>
      </c>
      <c r="AZ67" s="414">
        <v>79</v>
      </c>
      <c r="BA67" s="414"/>
      <c r="BB67" s="414">
        <v>24</v>
      </c>
      <c r="BC67" s="414">
        <v>0</v>
      </c>
      <c r="BD67" s="414">
        <v>46</v>
      </c>
      <c r="BE67" s="414">
        <v>19</v>
      </c>
      <c r="BF67" s="414">
        <v>9</v>
      </c>
      <c r="BG67" s="414">
        <v>14</v>
      </c>
      <c r="BH67" s="414">
        <v>0</v>
      </c>
      <c r="BI67" s="414">
        <v>4</v>
      </c>
    </row>
    <row r="68" spans="1:79" ht="12.75">
      <c r="B68" s="348" t="s">
        <v>193</v>
      </c>
      <c r="C68" s="349" t="s">
        <v>195</v>
      </c>
      <c r="D68" s="350"/>
      <c r="E68" s="419">
        <v>2133</v>
      </c>
      <c r="F68" s="414">
        <v>7</v>
      </c>
      <c r="G68" s="419">
        <v>38</v>
      </c>
      <c r="H68" s="419">
        <v>0</v>
      </c>
      <c r="I68" s="414">
        <v>29</v>
      </c>
      <c r="J68" s="414">
        <v>18</v>
      </c>
      <c r="K68" s="414">
        <v>0</v>
      </c>
      <c r="L68" s="414">
        <v>202</v>
      </c>
      <c r="M68" s="414">
        <v>30</v>
      </c>
      <c r="N68" s="414">
        <v>7</v>
      </c>
      <c r="O68" s="414">
        <v>3</v>
      </c>
      <c r="P68" s="414">
        <v>1</v>
      </c>
      <c r="Q68" s="414">
        <v>268</v>
      </c>
      <c r="R68" s="414">
        <v>151</v>
      </c>
      <c r="S68" s="414">
        <v>1</v>
      </c>
      <c r="T68" s="414">
        <v>7</v>
      </c>
      <c r="U68" s="414">
        <v>77</v>
      </c>
      <c r="V68" s="414">
        <v>32</v>
      </c>
      <c r="W68" s="414">
        <v>14</v>
      </c>
      <c r="X68" s="414">
        <v>10</v>
      </c>
      <c r="Y68" s="414">
        <v>16</v>
      </c>
      <c r="Z68" s="414">
        <v>33</v>
      </c>
      <c r="AA68" s="414">
        <v>3</v>
      </c>
      <c r="AB68" s="414">
        <v>33</v>
      </c>
      <c r="AC68" s="414">
        <v>27</v>
      </c>
      <c r="AD68" s="414">
        <v>82</v>
      </c>
      <c r="AE68" s="414">
        <v>34</v>
      </c>
      <c r="AF68" s="414">
        <v>32</v>
      </c>
      <c r="AG68" s="414">
        <v>16</v>
      </c>
      <c r="AH68" s="414">
        <v>4</v>
      </c>
      <c r="AI68" s="414">
        <v>8</v>
      </c>
      <c r="AJ68" s="414">
        <v>5</v>
      </c>
      <c r="AK68" s="414">
        <v>4</v>
      </c>
      <c r="AL68" s="414">
        <v>81</v>
      </c>
      <c r="AM68" s="414">
        <v>4</v>
      </c>
      <c r="AN68" s="414">
        <v>90</v>
      </c>
      <c r="AO68" s="414">
        <v>74</v>
      </c>
      <c r="AP68" s="414">
        <v>5</v>
      </c>
      <c r="AQ68" s="414">
        <v>44</v>
      </c>
      <c r="AR68" s="414">
        <v>10</v>
      </c>
      <c r="AS68" s="414">
        <v>8</v>
      </c>
      <c r="AT68" s="414">
        <v>57</v>
      </c>
      <c r="AU68" s="414">
        <v>3</v>
      </c>
      <c r="AV68" s="414">
        <v>4</v>
      </c>
      <c r="AW68" s="414">
        <v>31</v>
      </c>
      <c r="AX68" s="414">
        <v>2</v>
      </c>
      <c r="AY68" s="414">
        <v>107</v>
      </c>
      <c r="AZ68" s="414">
        <v>148</v>
      </c>
      <c r="BA68" s="414"/>
      <c r="BB68" s="414">
        <v>17</v>
      </c>
      <c r="BC68" s="414">
        <v>0</v>
      </c>
      <c r="BD68" s="414">
        <v>99</v>
      </c>
      <c r="BE68" s="414">
        <v>33</v>
      </c>
      <c r="BF68" s="414">
        <v>7</v>
      </c>
      <c r="BG68" s="414">
        <v>15</v>
      </c>
      <c r="BH68" s="414">
        <v>0</v>
      </c>
      <c r="BI68" s="414">
        <v>102</v>
      </c>
    </row>
    <row r="69" spans="1:79" ht="12.75">
      <c r="B69" s="348" t="s">
        <v>197</v>
      </c>
      <c r="C69" s="349" t="s">
        <v>198</v>
      </c>
      <c r="D69" s="350"/>
      <c r="E69" s="419">
        <v>1232</v>
      </c>
      <c r="F69" s="414">
        <v>4</v>
      </c>
      <c r="G69" s="419">
        <v>0</v>
      </c>
      <c r="H69" s="419">
        <v>1</v>
      </c>
      <c r="I69" s="414">
        <v>8</v>
      </c>
      <c r="J69" s="414">
        <v>18</v>
      </c>
      <c r="K69" s="414">
        <v>0</v>
      </c>
      <c r="L69" s="414">
        <v>16</v>
      </c>
      <c r="M69" s="414">
        <v>6</v>
      </c>
      <c r="N69" s="414">
        <v>0</v>
      </c>
      <c r="O69" s="414">
        <v>0</v>
      </c>
      <c r="P69" s="414">
        <v>0</v>
      </c>
      <c r="Q69" s="414">
        <v>11</v>
      </c>
      <c r="R69" s="414">
        <v>4</v>
      </c>
      <c r="S69" s="414">
        <v>0</v>
      </c>
      <c r="T69" s="414">
        <v>5</v>
      </c>
      <c r="U69" s="414">
        <v>2</v>
      </c>
      <c r="V69" s="414">
        <v>1</v>
      </c>
      <c r="W69" s="414">
        <v>1</v>
      </c>
      <c r="X69" s="414">
        <v>1</v>
      </c>
      <c r="Y69" s="414">
        <v>0</v>
      </c>
      <c r="Z69" s="414">
        <v>14</v>
      </c>
      <c r="AA69" s="414">
        <v>0</v>
      </c>
      <c r="AB69" s="414">
        <v>1</v>
      </c>
      <c r="AC69" s="414">
        <v>0</v>
      </c>
      <c r="AD69" s="414">
        <v>2</v>
      </c>
      <c r="AE69" s="414">
        <v>2</v>
      </c>
      <c r="AF69" s="414">
        <v>2</v>
      </c>
      <c r="AG69" s="414">
        <v>3</v>
      </c>
      <c r="AH69" s="414">
        <v>1</v>
      </c>
      <c r="AI69" s="414">
        <v>0</v>
      </c>
      <c r="AJ69" s="414">
        <v>1</v>
      </c>
      <c r="AK69" s="414">
        <v>0</v>
      </c>
      <c r="AL69" s="414">
        <v>1</v>
      </c>
      <c r="AM69" s="414">
        <v>13</v>
      </c>
      <c r="AN69" s="414">
        <v>6</v>
      </c>
      <c r="AO69" s="414">
        <v>2</v>
      </c>
      <c r="AP69" s="414">
        <v>0</v>
      </c>
      <c r="AQ69" s="414">
        <v>1</v>
      </c>
      <c r="AR69" s="414">
        <v>3</v>
      </c>
      <c r="AS69" s="414">
        <v>6</v>
      </c>
      <c r="AT69" s="414">
        <v>3</v>
      </c>
      <c r="AU69" s="414">
        <v>1</v>
      </c>
      <c r="AV69" s="414">
        <v>0</v>
      </c>
      <c r="AW69" s="414">
        <v>1</v>
      </c>
      <c r="AX69" s="414">
        <v>1</v>
      </c>
      <c r="AY69" s="414">
        <v>2</v>
      </c>
      <c r="AZ69" s="414">
        <v>1035</v>
      </c>
      <c r="BA69" s="414"/>
      <c r="BB69" s="414">
        <v>29</v>
      </c>
      <c r="BC69" s="414">
        <v>0</v>
      </c>
      <c r="BD69" s="414">
        <v>4</v>
      </c>
      <c r="BE69" s="414">
        <v>9</v>
      </c>
      <c r="BF69" s="414">
        <v>0</v>
      </c>
      <c r="BG69" s="414">
        <v>3</v>
      </c>
      <c r="BH69" s="414">
        <v>0</v>
      </c>
      <c r="BI69" s="414">
        <v>8</v>
      </c>
    </row>
    <row r="70" spans="1:79" ht="12.75">
      <c r="B70" s="348" t="s">
        <v>197</v>
      </c>
      <c r="C70" s="349" t="s">
        <v>201</v>
      </c>
      <c r="D70" s="350"/>
      <c r="E70" s="419">
        <v>2010</v>
      </c>
      <c r="F70" s="414">
        <v>4</v>
      </c>
      <c r="G70" s="419">
        <v>15</v>
      </c>
      <c r="H70" s="419">
        <v>6</v>
      </c>
      <c r="I70" s="414">
        <v>36</v>
      </c>
      <c r="J70" s="414">
        <v>31</v>
      </c>
      <c r="K70" s="414">
        <v>0</v>
      </c>
      <c r="L70" s="414">
        <v>163</v>
      </c>
      <c r="M70" s="414">
        <v>18</v>
      </c>
      <c r="N70" s="414">
        <v>4</v>
      </c>
      <c r="O70" s="414">
        <v>1</v>
      </c>
      <c r="P70" s="414">
        <v>0</v>
      </c>
      <c r="Q70" s="414">
        <v>101</v>
      </c>
      <c r="R70" s="414">
        <v>38</v>
      </c>
      <c r="S70" s="414">
        <v>1</v>
      </c>
      <c r="T70" s="414">
        <v>14</v>
      </c>
      <c r="U70" s="414">
        <v>36</v>
      </c>
      <c r="V70" s="414">
        <v>7</v>
      </c>
      <c r="W70" s="414">
        <v>7</v>
      </c>
      <c r="X70" s="414">
        <v>16</v>
      </c>
      <c r="Y70" s="414">
        <v>6</v>
      </c>
      <c r="Z70" s="414">
        <v>30</v>
      </c>
      <c r="AA70" s="414">
        <v>0</v>
      </c>
      <c r="AB70" s="414">
        <v>7</v>
      </c>
      <c r="AC70" s="414">
        <v>19</v>
      </c>
      <c r="AD70" s="414">
        <v>29</v>
      </c>
      <c r="AE70" s="414">
        <v>13</v>
      </c>
      <c r="AF70" s="414">
        <v>9</v>
      </c>
      <c r="AG70" s="414">
        <v>11</v>
      </c>
      <c r="AH70" s="414">
        <v>2</v>
      </c>
      <c r="AI70" s="414">
        <v>6</v>
      </c>
      <c r="AJ70" s="414">
        <v>6</v>
      </c>
      <c r="AK70" s="414">
        <v>1</v>
      </c>
      <c r="AL70" s="414">
        <v>31</v>
      </c>
      <c r="AM70" s="414">
        <v>16</v>
      </c>
      <c r="AN70" s="414">
        <v>29</v>
      </c>
      <c r="AO70" s="414">
        <v>18</v>
      </c>
      <c r="AP70" s="414">
        <v>0</v>
      </c>
      <c r="AQ70" s="414">
        <v>18</v>
      </c>
      <c r="AR70" s="414">
        <v>19</v>
      </c>
      <c r="AS70" s="414">
        <v>15</v>
      </c>
      <c r="AT70" s="414">
        <v>12</v>
      </c>
      <c r="AU70" s="414">
        <v>2</v>
      </c>
      <c r="AV70" s="414">
        <v>1</v>
      </c>
      <c r="AW70" s="414">
        <v>10</v>
      </c>
      <c r="AX70" s="414">
        <v>2</v>
      </c>
      <c r="AY70" s="414">
        <v>13</v>
      </c>
      <c r="AZ70" s="414">
        <v>1026</v>
      </c>
      <c r="BA70" s="414"/>
      <c r="BB70" s="414">
        <v>42</v>
      </c>
      <c r="BC70" s="414">
        <v>0</v>
      </c>
      <c r="BD70" s="414">
        <v>34</v>
      </c>
      <c r="BE70" s="414">
        <v>29</v>
      </c>
      <c r="BF70" s="414">
        <v>0</v>
      </c>
      <c r="BG70" s="414">
        <v>10</v>
      </c>
      <c r="BH70" s="414">
        <v>0</v>
      </c>
      <c r="BI70" s="414">
        <v>46</v>
      </c>
    </row>
    <row r="71" spans="1:79" ht="25.5">
      <c r="B71" s="348" t="s">
        <v>197</v>
      </c>
      <c r="C71" s="349" t="s">
        <v>342</v>
      </c>
      <c r="D71" s="350"/>
      <c r="E71" s="419">
        <v>1157</v>
      </c>
      <c r="F71" s="414">
        <v>3</v>
      </c>
      <c r="G71" s="419">
        <v>0</v>
      </c>
      <c r="H71" s="419">
        <v>1</v>
      </c>
      <c r="I71" s="414">
        <v>7</v>
      </c>
      <c r="J71" s="414">
        <v>16</v>
      </c>
      <c r="K71" s="414">
        <v>0</v>
      </c>
      <c r="L71" s="414">
        <v>11</v>
      </c>
      <c r="M71" s="414">
        <v>4</v>
      </c>
      <c r="N71" s="414">
        <v>0</v>
      </c>
      <c r="O71" s="414">
        <v>0</v>
      </c>
      <c r="P71" s="414">
        <v>0</v>
      </c>
      <c r="Q71" s="414">
        <v>9</v>
      </c>
      <c r="R71" s="414">
        <v>4</v>
      </c>
      <c r="S71" s="414">
        <v>0</v>
      </c>
      <c r="T71" s="414">
        <v>5</v>
      </c>
      <c r="U71" s="414">
        <v>2</v>
      </c>
      <c r="V71" s="414">
        <v>1</v>
      </c>
      <c r="W71" s="414">
        <v>1</v>
      </c>
      <c r="X71" s="414">
        <v>1</v>
      </c>
      <c r="Y71" s="414">
        <v>0</v>
      </c>
      <c r="Z71" s="414">
        <v>7</v>
      </c>
      <c r="AA71" s="414">
        <v>0</v>
      </c>
      <c r="AB71" s="414">
        <v>1</v>
      </c>
      <c r="AC71" s="414">
        <v>0</v>
      </c>
      <c r="AD71" s="414">
        <v>2</v>
      </c>
      <c r="AE71" s="414">
        <v>0</v>
      </c>
      <c r="AF71" s="414">
        <v>2</v>
      </c>
      <c r="AG71" s="414">
        <v>3</v>
      </c>
      <c r="AH71" s="414">
        <v>1</v>
      </c>
      <c r="AI71" s="414">
        <v>0</v>
      </c>
      <c r="AJ71" s="414">
        <v>1</v>
      </c>
      <c r="AK71" s="414">
        <v>0</v>
      </c>
      <c r="AL71" s="414">
        <v>1</v>
      </c>
      <c r="AM71" s="414">
        <v>13</v>
      </c>
      <c r="AN71" s="414">
        <v>6</v>
      </c>
      <c r="AO71" s="414">
        <v>2</v>
      </c>
      <c r="AP71" s="414">
        <v>0</v>
      </c>
      <c r="AQ71" s="414">
        <v>0</v>
      </c>
      <c r="AR71" s="414">
        <v>2</v>
      </c>
      <c r="AS71" s="414">
        <v>5</v>
      </c>
      <c r="AT71" s="414">
        <v>1</v>
      </c>
      <c r="AU71" s="414">
        <v>1</v>
      </c>
      <c r="AV71" s="414">
        <v>0</v>
      </c>
      <c r="AW71" s="414">
        <v>1</v>
      </c>
      <c r="AX71" s="414">
        <v>1</v>
      </c>
      <c r="AY71" s="414">
        <v>2</v>
      </c>
      <c r="AZ71" s="414">
        <v>994</v>
      </c>
      <c r="BA71" s="414"/>
      <c r="BB71" s="414">
        <v>26</v>
      </c>
      <c r="BC71" s="414">
        <v>0</v>
      </c>
      <c r="BD71" s="414">
        <v>3</v>
      </c>
      <c r="BE71" s="414">
        <v>8</v>
      </c>
      <c r="BF71" s="414">
        <v>0</v>
      </c>
      <c r="BG71" s="414">
        <v>1</v>
      </c>
      <c r="BH71" s="414">
        <v>0</v>
      </c>
      <c r="BI71" s="414">
        <v>8</v>
      </c>
    </row>
    <row r="72" spans="1:79" ht="12.75">
      <c r="B72" s="348" t="s">
        <v>197</v>
      </c>
      <c r="C72" s="349" t="s">
        <v>200</v>
      </c>
      <c r="D72" s="350"/>
      <c r="E72" s="419">
        <v>1863</v>
      </c>
      <c r="F72" s="414">
        <v>7</v>
      </c>
      <c r="G72" s="419">
        <v>13</v>
      </c>
      <c r="H72" s="419">
        <v>4</v>
      </c>
      <c r="I72" s="414">
        <v>31</v>
      </c>
      <c r="J72" s="414">
        <v>20</v>
      </c>
      <c r="K72" s="414">
        <v>0</v>
      </c>
      <c r="L72" s="414">
        <v>129</v>
      </c>
      <c r="M72" s="414">
        <v>16</v>
      </c>
      <c r="N72" s="414">
        <v>2</v>
      </c>
      <c r="O72" s="414">
        <v>2</v>
      </c>
      <c r="P72" s="414">
        <v>1</v>
      </c>
      <c r="Q72" s="414">
        <v>92</v>
      </c>
      <c r="R72" s="414">
        <v>35</v>
      </c>
      <c r="S72" s="414">
        <v>0</v>
      </c>
      <c r="T72" s="414">
        <v>13</v>
      </c>
      <c r="U72" s="414">
        <v>25</v>
      </c>
      <c r="V72" s="414">
        <v>4</v>
      </c>
      <c r="W72" s="414">
        <v>8</v>
      </c>
      <c r="X72" s="414">
        <v>8</v>
      </c>
      <c r="Y72" s="414">
        <v>4</v>
      </c>
      <c r="Z72" s="414">
        <v>40</v>
      </c>
      <c r="AA72" s="414">
        <v>0</v>
      </c>
      <c r="AB72" s="414">
        <v>13</v>
      </c>
      <c r="AC72" s="414">
        <v>13</v>
      </c>
      <c r="AD72" s="414">
        <v>21</v>
      </c>
      <c r="AE72" s="414">
        <v>13</v>
      </c>
      <c r="AF72" s="414">
        <v>13</v>
      </c>
      <c r="AG72" s="414">
        <v>9</v>
      </c>
      <c r="AH72" s="414">
        <v>3</v>
      </c>
      <c r="AI72" s="414">
        <v>5</v>
      </c>
      <c r="AJ72" s="414">
        <v>3</v>
      </c>
      <c r="AK72" s="414">
        <v>2</v>
      </c>
      <c r="AL72" s="414">
        <v>17</v>
      </c>
      <c r="AM72" s="414">
        <v>15</v>
      </c>
      <c r="AN72" s="414">
        <v>23</v>
      </c>
      <c r="AO72" s="414">
        <v>16</v>
      </c>
      <c r="AP72" s="414">
        <v>0</v>
      </c>
      <c r="AQ72" s="414">
        <v>11</v>
      </c>
      <c r="AR72" s="414">
        <v>18</v>
      </c>
      <c r="AS72" s="414">
        <v>15</v>
      </c>
      <c r="AT72" s="414">
        <v>15</v>
      </c>
      <c r="AU72" s="414">
        <v>1</v>
      </c>
      <c r="AV72" s="414">
        <v>0</v>
      </c>
      <c r="AW72" s="414">
        <v>8</v>
      </c>
      <c r="AX72" s="414">
        <v>1</v>
      </c>
      <c r="AY72" s="414">
        <v>15</v>
      </c>
      <c r="AZ72" s="414">
        <v>1043</v>
      </c>
      <c r="BA72" s="414"/>
      <c r="BB72" s="414">
        <v>41</v>
      </c>
      <c r="BC72" s="414">
        <v>0</v>
      </c>
      <c r="BD72" s="414">
        <v>24</v>
      </c>
      <c r="BE72" s="414">
        <v>26</v>
      </c>
      <c r="BF72" s="414">
        <v>0</v>
      </c>
      <c r="BG72" s="414">
        <v>8</v>
      </c>
      <c r="BH72" s="414">
        <v>1</v>
      </c>
      <c r="BI72" s="414">
        <v>16</v>
      </c>
    </row>
    <row r="73" spans="1:79" ht="12.75">
      <c r="B73" s="348" t="s">
        <v>202</v>
      </c>
      <c r="C73" s="349" t="s">
        <v>203</v>
      </c>
      <c r="D73" s="350"/>
      <c r="E73" s="419">
        <v>2400</v>
      </c>
      <c r="F73" s="414">
        <v>7</v>
      </c>
      <c r="G73" s="419">
        <v>10</v>
      </c>
      <c r="H73" s="419">
        <v>1</v>
      </c>
      <c r="I73" s="414">
        <v>68</v>
      </c>
      <c r="J73" s="414">
        <v>6</v>
      </c>
      <c r="K73" s="414">
        <v>0</v>
      </c>
      <c r="L73" s="414">
        <v>533</v>
      </c>
      <c r="M73" s="414">
        <v>45</v>
      </c>
      <c r="N73" s="414">
        <v>16</v>
      </c>
      <c r="O73" s="414">
        <v>0</v>
      </c>
      <c r="P73" s="414">
        <v>1</v>
      </c>
      <c r="Q73" s="414">
        <v>190</v>
      </c>
      <c r="R73" s="414">
        <v>62</v>
      </c>
      <c r="S73" s="414">
        <v>8</v>
      </c>
      <c r="T73" s="414">
        <v>40</v>
      </c>
      <c r="U73" s="414">
        <v>87</v>
      </c>
      <c r="V73" s="414">
        <v>19</v>
      </c>
      <c r="W73" s="414">
        <v>17</v>
      </c>
      <c r="X73" s="414">
        <v>9</v>
      </c>
      <c r="Y73" s="414">
        <v>4</v>
      </c>
      <c r="Z73" s="414">
        <v>16</v>
      </c>
      <c r="AA73" s="414">
        <v>3</v>
      </c>
      <c r="AB73" s="414">
        <v>17</v>
      </c>
      <c r="AC73" s="414">
        <v>32</v>
      </c>
      <c r="AD73" s="414">
        <v>123</v>
      </c>
      <c r="AE73" s="414">
        <v>36</v>
      </c>
      <c r="AF73" s="414">
        <v>6</v>
      </c>
      <c r="AG73" s="414">
        <v>13</v>
      </c>
      <c r="AH73" s="414">
        <v>9</v>
      </c>
      <c r="AI73" s="414">
        <v>5</v>
      </c>
      <c r="AJ73" s="414">
        <v>35</v>
      </c>
      <c r="AK73" s="414">
        <v>4</v>
      </c>
      <c r="AL73" s="414">
        <v>59</v>
      </c>
      <c r="AM73" s="414">
        <v>7</v>
      </c>
      <c r="AN73" s="414">
        <v>94</v>
      </c>
      <c r="AO73" s="414">
        <v>37</v>
      </c>
      <c r="AP73" s="414">
        <v>11</v>
      </c>
      <c r="AQ73" s="414">
        <v>35</v>
      </c>
      <c r="AR73" s="414">
        <v>19</v>
      </c>
      <c r="AS73" s="414">
        <v>23</v>
      </c>
      <c r="AT73" s="414">
        <v>36</v>
      </c>
      <c r="AU73" s="414">
        <v>0</v>
      </c>
      <c r="AV73" s="414">
        <v>3</v>
      </c>
      <c r="AW73" s="414">
        <v>9</v>
      </c>
      <c r="AX73" s="414">
        <v>3</v>
      </c>
      <c r="AY73" s="414">
        <v>21</v>
      </c>
      <c r="AZ73" s="414">
        <v>172</v>
      </c>
      <c r="BA73" s="414"/>
      <c r="BB73" s="414">
        <v>147</v>
      </c>
      <c r="BC73" s="414">
        <v>0</v>
      </c>
      <c r="BD73" s="414">
        <v>61</v>
      </c>
      <c r="BE73" s="414">
        <v>82</v>
      </c>
      <c r="BF73" s="414">
        <v>2</v>
      </c>
      <c r="BG73" s="414">
        <v>27</v>
      </c>
      <c r="BH73" s="414">
        <v>4</v>
      </c>
      <c r="BI73" s="414">
        <v>126</v>
      </c>
    </row>
    <row r="74" spans="1:79" ht="12.75">
      <c r="B74" s="348" t="s">
        <v>202</v>
      </c>
      <c r="C74" s="349" t="s">
        <v>204</v>
      </c>
      <c r="D74" s="350"/>
      <c r="E74" s="419">
        <v>628</v>
      </c>
      <c r="F74" s="414">
        <v>1</v>
      </c>
      <c r="G74" s="419">
        <v>3</v>
      </c>
      <c r="H74" s="419">
        <v>0</v>
      </c>
      <c r="I74" s="414">
        <v>24</v>
      </c>
      <c r="J74" s="414">
        <v>1</v>
      </c>
      <c r="K74" s="414">
        <v>0</v>
      </c>
      <c r="L74" s="414">
        <v>95</v>
      </c>
      <c r="M74" s="414">
        <v>22</v>
      </c>
      <c r="N74" s="414">
        <v>1</v>
      </c>
      <c r="O74" s="414">
        <v>1</v>
      </c>
      <c r="P74" s="414">
        <v>0</v>
      </c>
      <c r="Q74" s="414">
        <v>33</v>
      </c>
      <c r="R74" s="414">
        <v>13</v>
      </c>
      <c r="S74" s="414">
        <v>4</v>
      </c>
      <c r="T74" s="414">
        <v>22</v>
      </c>
      <c r="U74" s="414">
        <v>16</v>
      </c>
      <c r="V74" s="414">
        <v>7</v>
      </c>
      <c r="W74" s="414">
        <v>5</v>
      </c>
      <c r="X74" s="414">
        <v>3</v>
      </c>
      <c r="Y74" s="414">
        <v>1</v>
      </c>
      <c r="Z74" s="414">
        <v>3</v>
      </c>
      <c r="AA74" s="414">
        <v>0</v>
      </c>
      <c r="AB74" s="414">
        <v>3</v>
      </c>
      <c r="AC74" s="414">
        <v>5</v>
      </c>
      <c r="AD74" s="414">
        <v>32</v>
      </c>
      <c r="AE74" s="414">
        <v>11</v>
      </c>
      <c r="AF74" s="414">
        <v>1</v>
      </c>
      <c r="AG74" s="414">
        <v>8</v>
      </c>
      <c r="AH74" s="414">
        <v>3</v>
      </c>
      <c r="AI74" s="414">
        <v>1</v>
      </c>
      <c r="AJ74" s="414">
        <v>8</v>
      </c>
      <c r="AK74" s="414">
        <v>0</v>
      </c>
      <c r="AL74" s="414">
        <v>7</v>
      </c>
      <c r="AM74" s="414">
        <v>5</v>
      </c>
      <c r="AN74" s="414">
        <v>10</v>
      </c>
      <c r="AO74" s="414">
        <v>7</v>
      </c>
      <c r="AP74" s="414">
        <v>5</v>
      </c>
      <c r="AQ74" s="414">
        <v>11</v>
      </c>
      <c r="AR74" s="414">
        <v>4</v>
      </c>
      <c r="AS74" s="414">
        <v>10</v>
      </c>
      <c r="AT74" s="414">
        <v>10</v>
      </c>
      <c r="AU74" s="414">
        <v>0</v>
      </c>
      <c r="AV74" s="414">
        <v>0</v>
      </c>
      <c r="AW74" s="414">
        <v>4</v>
      </c>
      <c r="AX74" s="414">
        <v>5</v>
      </c>
      <c r="AY74" s="414">
        <v>2</v>
      </c>
      <c r="AZ74" s="414">
        <v>31</v>
      </c>
      <c r="BA74" s="414"/>
      <c r="BB74" s="414">
        <v>129</v>
      </c>
      <c r="BC74" s="414">
        <v>0</v>
      </c>
      <c r="BD74" s="414">
        <v>11</v>
      </c>
      <c r="BE74" s="414">
        <v>27</v>
      </c>
      <c r="BF74" s="414">
        <v>0</v>
      </c>
      <c r="BG74" s="414">
        <v>15</v>
      </c>
      <c r="BH74" s="414">
        <v>3</v>
      </c>
      <c r="BI74" s="414">
        <v>5</v>
      </c>
    </row>
    <row r="75" spans="1:79" ht="12.75">
      <c r="B75" s="348" t="s">
        <v>205</v>
      </c>
      <c r="C75" s="349" t="s">
        <v>206</v>
      </c>
      <c r="D75" s="350"/>
      <c r="E75" s="419">
        <v>2541</v>
      </c>
      <c r="F75" s="414">
        <v>10</v>
      </c>
      <c r="G75" s="419">
        <v>22</v>
      </c>
      <c r="H75" s="419">
        <v>3</v>
      </c>
      <c r="I75" s="414">
        <v>23</v>
      </c>
      <c r="J75" s="414">
        <v>5</v>
      </c>
      <c r="K75" s="414">
        <v>0</v>
      </c>
      <c r="L75" s="414">
        <v>141</v>
      </c>
      <c r="M75" s="414">
        <v>27</v>
      </c>
      <c r="N75" s="414">
        <v>26</v>
      </c>
      <c r="O75" s="414">
        <v>12</v>
      </c>
      <c r="P75" s="414">
        <v>3</v>
      </c>
      <c r="Q75" s="414">
        <v>265</v>
      </c>
      <c r="R75" s="414">
        <v>128</v>
      </c>
      <c r="S75" s="414">
        <v>2</v>
      </c>
      <c r="T75" s="414">
        <v>12</v>
      </c>
      <c r="U75" s="414">
        <v>37</v>
      </c>
      <c r="V75" s="414">
        <v>12</v>
      </c>
      <c r="W75" s="414">
        <v>7</v>
      </c>
      <c r="X75" s="414">
        <v>7</v>
      </c>
      <c r="Y75" s="414">
        <v>15</v>
      </c>
      <c r="Z75" s="414">
        <v>8</v>
      </c>
      <c r="AA75" s="414">
        <v>2</v>
      </c>
      <c r="AB75" s="414">
        <v>118</v>
      </c>
      <c r="AC75" s="414">
        <v>35</v>
      </c>
      <c r="AD75" s="414">
        <v>57</v>
      </c>
      <c r="AE75" s="414">
        <v>21</v>
      </c>
      <c r="AF75" s="414">
        <v>5</v>
      </c>
      <c r="AG75" s="414">
        <v>6</v>
      </c>
      <c r="AH75" s="414">
        <v>3</v>
      </c>
      <c r="AI75" s="414">
        <v>4</v>
      </c>
      <c r="AJ75" s="414">
        <v>4</v>
      </c>
      <c r="AK75" s="414">
        <v>4</v>
      </c>
      <c r="AL75" s="414">
        <v>127</v>
      </c>
      <c r="AM75" s="414">
        <v>4</v>
      </c>
      <c r="AN75" s="414">
        <v>144</v>
      </c>
      <c r="AO75" s="414">
        <v>229</v>
      </c>
      <c r="AP75" s="414">
        <v>1</v>
      </c>
      <c r="AQ75" s="414">
        <v>41</v>
      </c>
      <c r="AR75" s="414">
        <v>8</v>
      </c>
      <c r="AS75" s="414">
        <v>8</v>
      </c>
      <c r="AT75" s="414">
        <v>111</v>
      </c>
      <c r="AU75" s="414">
        <v>2</v>
      </c>
      <c r="AV75" s="414">
        <v>5</v>
      </c>
      <c r="AW75" s="414">
        <v>38</v>
      </c>
      <c r="AX75" s="414">
        <v>2</v>
      </c>
      <c r="AY75" s="414">
        <v>37</v>
      </c>
      <c r="AZ75" s="414">
        <v>88</v>
      </c>
      <c r="BA75" s="414"/>
      <c r="BB75" s="414">
        <v>57</v>
      </c>
      <c r="BC75" s="414">
        <v>0</v>
      </c>
      <c r="BD75" s="414">
        <v>340</v>
      </c>
      <c r="BE75" s="414">
        <v>26</v>
      </c>
      <c r="BF75" s="414">
        <v>21</v>
      </c>
      <c r="BG75" s="414">
        <v>13</v>
      </c>
      <c r="BH75" s="414">
        <v>2</v>
      </c>
      <c r="BI75" s="414">
        <v>213</v>
      </c>
    </row>
    <row r="76" spans="1:79" ht="25.5">
      <c r="B76" s="351" t="s">
        <v>207</v>
      </c>
      <c r="C76" s="352" t="s">
        <v>343</v>
      </c>
      <c r="D76" s="353"/>
      <c r="E76" s="127">
        <v>556</v>
      </c>
      <c r="F76" s="126">
        <v>0</v>
      </c>
      <c r="G76" s="127">
        <v>2</v>
      </c>
      <c r="H76" s="127">
        <v>2</v>
      </c>
      <c r="I76" s="126">
        <v>9</v>
      </c>
      <c r="J76" s="126">
        <v>2</v>
      </c>
      <c r="K76" s="126">
        <v>0</v>
      </c>
      <c r="L76" s="126">
        <v>78</v>
      </c>
      <c r="M76" s="126">
        <v>9</v>
      </c>
      <c r="N76" s="126">
        <v>1</v>
      </c>
      <c r="O76" s="126">
        <v>1</v>
      </c>
      <c r="P76" s="126">
        <v>0</v>
      </c>
      <c r="Q76" s="126">
        <v>40</v>
      </c>
      <c r="R76" s="126">
        <v>8</v>
      </c>
      <c r="S76" s="126">
        <v>5</v>
      </c>
      <c r="T76" s="126">
        <v>7</v>
      </c>
      <c r="U76" s="126">
        <v>14</v>
      </c>
      <c r="V76" s="126">
        <v>2</v>
      </c>
      <c r="W76" s="126">
        <v>2</v>
      </c>
      <c r="X76" s="126">
        <v>3</v>
      </c>
      <c r="Y76" s="126">
        <v>0</v>
      </c>
      <c r="Z76" s="126">
        <v>4</v>
      </c>
      <c r="AA76" s="126">
        <v>0</v>
      </c>
      <c r="AB76" s="126">
        <v>3</v>
      </c>
      <c r="AC76" s="126">
        <v>6</v>
      </c>
      <c r="AD76" s="126">
        <v>35</v>
      </c>
      <c r="AE76" s="126">
        <v>9</v>
      </c>
      <c r="AF76" s="126">
        <v>3</v>
      </c>
      <c r="AG76" s="126">
        <v>5</v>
      </c>
      <c r="AH76" s="126">
        <v>8</v>
      </c>
      <c r="AI76" s="126">
        <v>1</v>
      </c>
      <c r="AJ76" s="126">
        <v>7</v>
      </c>
      <c r="AK76" s="126">
        <v>0</v>
      </c>
      <c r="AL76" s="126">
        <v>16</v>
      </c>
      <c r="AM76" s="126">
        <v>0</v>
      </c>
      <c r="AN76" s="126">
        <v>21</v>
      </c>
      <c r="AO76" s="126">
        <v>6</v>
      </c>
      <c r="AP76" s="126">
        <v>1</v>
      </c>
      <c r="AQ76" s="126">
        <v>13</v>
      </c>
      <c r="AR76" s="126">
        <v>3</v>
      </c>
      <c r="AS76" s="126">
        <v>13</v>
      </c>
      <c r="AT76" s="126">
        <v>8</v>
      </c>
      <c r="AU76" s="126">
        <v>0</v>
      </c>
      <c r="AV76" s="126">
        <v>2</v>
      </c>
      <c r="AW76" s="126">
        <v>4</v>
      </c>
      <c r="AX76" s="126">
        <v>0</v>
      </c>
      <c r="AY76" s="126">
        <v>4</v>
      </c>
      <c r="AZ76" s="126">
        <v>37</v>
      </c>
      <c r="BA76" s="126"/>
      <c r="BB76" s="126">
        <v>19</v>
      </c>
      <c r="BC76" s="126">
        <v>0</v>
      </c>
      <c r="BD76" s="126">
        <v>11</v>
      </c>
      <c r="BE76" s="126">
        <v>119</v>
      </c>
      <c r="BF76" s="126">
        <v>1</v>
      </c>
      <c r="BG76" s="126">
        <v>3</v>
      </c>
      <c r="BH76" s="126">
        <v>1</v>
      </c>
      <c r="BI76" s="126">
        <v>8</v>
      </c>
    </row>
    <row r="77" spans="1:79" ht="12.75">
      <c r="B77" s="438" t="s">
        <v>207</v>
      </c>
      <c r="C77" s="439" t="s">
        <v>208</v>
      </c>
      <c r="D77" s="350"/>
      <c r="E77" s="440">
        <v>1098</v>
      </c>
      <c r="F77" s="441">
        <v>3</v>
      </c>
      <c r="G77" s="440">
        <v>3</v>
      </c>
      <c r="H77" s="440">
        <v>9</v>
      </c>
      <c r="I77" s="441">
        <v>46</v>
      </c>
      <c r="J77" s="441">
        <v>2</v>
      </c>
      <c r="K77" s="441">
        <v>0</v>
      </c>
      <c r="L77" s="441">
        <v>263</v>
      </c>
      <c r="M77" s="441">
        <v>30</v>
      </c>
      <c r="N77" s="441">
        <v>3</v>
      </c>
      <c r="O77" s="441">
        <v>1</v>
      </c>
      <c r="P77" s="441">
        <v>0</v>
      </c>
      <c r="Q77" s="441">
        <v>45</v>
      </c>
      <c r="R77" s="441">
        <v>19</v>
      </c>
      <c r="S77" s="441">
        <v>13</v>
      </c>
      <c r="T77" s="441">
        <v>19</v>
      </c>
      <c r="U77" s="441">
        <v>29</v>
      </c>
      <c r="V77" s="441">
        <v>6</v>
      </c>
      <c r="W77" s="441">
        <v>9</v>
      </c>
      <c r="X77" s="441">
        <v>3</v>
      </c>
      <c r="Y77" s="441">
        <v>0</v>
      </c>
      <c r="Z77" s="441">
        <v>2</v>
      </c>
      <c r="AA77" s="441">
        <v>0</v>
      </c>
      <c r="AB77" s="441">
        <v>8</v>
      </c>
      <c r="AC77" s="441">
        <v>18</v>
      </c>
      <c r="AD77" s="441">
        <v>24</v>
      </c>
      <c r="AE77" s="441">
        <v>19</v>
      </c>
      <c r="AF77" s="441">
        <v>1</v>
      </c>
      <c r="AG77" s="441">
        <v>3</v>
      </c>
      <c r="AH77" s="441">
        <v>7</v>
      </c>
      <c r="AI77" s="441">
        <v>5</v>
      </c>
      <c r="AJ77" s="441">
        <v>8</v>
      </c>
      <c r="AK77" s="441">
        <v>2</v>
      </c>
      <c r="AL77" s="441">
        <v>16</v>
      </c>
      <c r="AM77" s="441">
        <v>6</v>
      </c>
      <c r="AN77" s="441">
        <v>21</v>
      </c>
      <c r="AO77" s="441">
        <v>17</v>
      </c>
      <c r="AP77" s="441">
        <v>8</v>
      </c>
      <c r="AQ77" s="441">
        <v>13</v>
      </c>
      <c r="AR77" s="441">
        <v>3</v>
      </c>
      <c r="AS77" s="441">
        <v>27</v>
      </c>
      <c r="AT77" s="441">
        <v>15</v>
      </c>
      <c r="AU77" s="441">
        <v>0</v>
      </c>
      <c r="AV77" s="441">
        <v>1</v>
      </c>
      <c r="AW77" s="441">
        <v>2</v>
      </c>
      <c r="AX77" s="441">
        <v>0</v>
      </c>
      <c r="AY77" s="441">
        <v>3</v>
      </c>
      <c r="AZ77" s="441">
        <v>49</v>
      </c>
      <c r="BA77" s="441"/>
      <c r="BB77" s="441">
        <v>28</v>
      </c>
      <c r="BC77" s="441">
        <v>1</v>
      </c>
      <c r="BD77" s="441">
        <v>17</v>
      </c>
      <c r="BE77" s="441">
        <v>201</v>
      </c>
      <c r="BF77" s="441">
        <v>0</v>
      </c>
      <c r="BG77" s="441">
        <v>9</v>
      </c>
      <c r="BH77" s="441">
        <v>7</v>
      </c>
      <c r="BI77" s="441">
        <v>54</v>
      </c>
    </row>
    <row r="78" spans="1:79" s="116" customFormat="1" ht="12.75">
      <c r="A78" s="360"/>
      <c r="B78" s="358" t="s">
        <v>209</v>
      </c>
      <c r="C78" s="359" t="s">
        <v>210</v>
      </c>
      <c r="D78" s="447"/>
      <c r="E78" s="422">
        <v>3106</v>
      </c>
      <c r="F78" s="420">
        <v>13</v>
      </c>
      <c r="G78" s="422">
        <v>6</v>
      </c>
      <c r="H78" s="422">
        <v>7</v>
      </c>
      <c r="I78" s="420">
        <v>37</v>
      </c>
      <c r="J78" s="420">
        <v>8</v>
      </c>
      <c r="K78" s="420">
        <v>0</v>
      </c>
      <c r="L78" s="420">
        <v>289</v>
      </c>
      <c r="M78" s="420">
        <v>47</v>
      </c>
      <c r="N78" s="420">
        <v>11</v>
      </c>
      <c r="O78" s="420">
        <v>4</v>
      </c>
      <c r="P78" s="420">
        <v>1</v>
      </c>
      <c r="Q78" s="420">
        <v>234</v>
      </c>
      <c r="R78" s="420">
        <v>54</v>
      </c>
      <c r="S78" s="420">
        <v>2</v>
      </c>
      <c r="T78" s="420">
        <v>18</v>
      </c>
      <c r="U78" s="420">
        <v>384</v>
      </c>
      <c r="V78" s="420">
        <v>70</v>
      </c>
      <c r="W78" s="420">
        <v>93</v>
      </c>
      <c r="X78" s="420">
        <v>21</v>
      </c>
      <c r="Y78" s="420">
        <v>10</v>
      </c>
      <c r="Z78" s="420">
        <v>9</v>
      </c>
      <c r="AA78" s="420">
        <v>1</v>
      </c>
      <c r="AB78" s="420">
        <v>21</v>
      </c>
      <c r="AC78" s="420">
        <v>35</v>
      </c>
      <c r="AD78" s="420">
        <v>270</v>
      </c>
      <c r="AE78" s="420">
        <v>169</v>
      </c>
      <c r="AF78" s="420">
        <v>3</v>
      </c>
      <c r="AG78" s="420">
        <v>28</v>
      </c>
      <c r="AH78" s="420">
        <v>9</v>
      </c>
      <c r="AI78" s="420">
        <v>25</v>
      </c>
      <c r="AJ78" s="420">
        <v>3</v>
      </c>
      <c r="AK78" s="420">
        <v>7</v>
      </c>
      <c r="AL78" s="420">
        <v>70</v>
      </c>
      <c r="AM78" s="420">
        <v>9</v>
      </c>
      <c r="AN78" s="420">
        <v>117</v>
      </c>
      <c r="AO78" s="420">
        <v>48</v>
      </c>
      <c r="AP78" s="420">
        <v>22</v>
      </c>
      <c r="AQ78" s="420">
        <v>88</v>
      </c>
      <c r="AR78" s="420">
        <v>12</v>
      </c>
      <c r="AS78" s="420">
        <v>27</v>
      </c>
      <c r="AT78" s="420">
        <v>62</v>
      </c>
      <c r="AU78" s="420">
        <v>5</v>
      </c>
      <c r="AV78" s="420">
        <v>4</v>
      </c>
      <c r="AW78" s="420">
        <v>13</v>
      </c>
      <c r="AX78" s="420">
        <v>23</v>
      </c>
      <c r="AY78" s="420">
        <v>16</v>
      </c>
      <c r="AZ78" s="420">
        <v>120</v>
      </c>
      <c r="BA78" s="420"/>
      <c r="BB78" s="420">
        <v>55</v>
      </c>
      <c r="BC78" s="420">
        <v>0</v>
      </c>
      <c r="BD78" s="420">
        <v>67</v>
      </c>
      <c r="BE78" s="420">
        <v>52</v>
      </c>
      <c r="BF78" s="420">
        <v>5</v>
      </c>
      <c r="BG78" s="420">
        <v>175</v>
      </c>
      <c r="BH78" s="420">
        <v>3</v>
      </c>
      <c r="BI78" s="420">
        <v>224</v>
      </c>
      <c r="BQ78" s="134"/>
      <c r="BR78" s="134"/>
      <c r="BS78" s="134"/>
      <c r="BT78" s="134"/>
      <c r="BU78" s="134"/>
      <c r="BV78" s="134"/>
      <c r="BW78" s="134"/>
      <c r="BX78" s="134"/>
      <c r="BY78" s="134"/>
      <c r="BZ78" s="134"/>
      <c r="CA78" s="134"/>
    </row>
    <row r="79" spans="1:79" ht="12.75">
      <c r="B79" s="438" t="s">
        <v>211</v>
      </c>
      <c r="C79" s="439" t="s">
        <v>212</v>
      </c>
      <c r="D79" s="350"/>
      <c r="E79" s="440">
        <v>1051</v>
      </c>
      <c r="F79" s="441">
        <v>5</v>
      </c>
      <c r="G79" s="440">
        <v>5</v>
      </c>
      <c r="H79" s="440">
        <v>0</v>
      </c>
      <c r="I79" s="441">
        <v>9</v>
      </c>
      <c r="J79" s="441">
        <v>3</v>
      </c>
      <c r="K79" s="441">
        <v>0</v>
      </c>
      <c r="L79" s="441">
        <v>56</v>
      </c>
      <c r="M79" s="441">
        <v>13</v>
      </c>
      <c r="N79" s="441">
        <v>5</v>
      </c>
      <c r="O79" s="441">
        <v>5</v>
      </c>
      <c r="P79" s="441">
        <v>1</v>
      </c>
      <c r="Q79" s="441">
        <v>85</v>
      </c>
      <c r="R79" s="441">
        <v>37</v>
      </c>
      <c r="S79" s="441">
        <v>0</v>
      </c>
      <c r="T79" s="441">
        <v>8</v>
      </c>
      <c r="U79" s="441">
        <v>22</v>
      </c>
      <c r="V79" s="441">
        <v>9</v>
      </c>
      <c r="W79" s="441">
        <v>9</v>
      </c>
      <c r="X79" s="441">
        <v>6</v>
      </c>
      <c r="Y79" s="441">
        <v>5</v>
      </c>
      <c r="Z79" s="441">
        <v>6</v>
      </c>
      <c r="AA79" s="441">
        <v>1</v>
      </c>
      <c r="AB79" s="441">
        <v>30</v>
      </c>
      <c r="AC79" s="441">
        <v>9</v>
      </c>
      <c r="AD79" s="441">
        <v>64</v>
      </c>
      <c r="AE79" s="441">
        <v>10</v>
      </c>
      <c r="AF79" s="441">
        <v>3</v>
      </c>
      <c r="AG79" s="441">
        <v>8</v>
      </c>
      <c r="AH79" s="441">
        <v>2</v>
      </c>
      <c r="AI79" s="441">
        <v>1</v>
      </c>
      <c r="AJ79" s="441">
        <v>1</v>
      </c>
      <c r="AK79" s="441">
        <v>3</v>
      </c>
      <c r="AL79" s="441">
        <v>44</v>
      </c>
      <c r="AM79" s="441">
        <v>2</v>
      </c>
      <c r="AN79" s="441">
        <v>43</v>
      </c>
      <c r="AO79" s="441">
        <v>59</v>
      </c>
      <c r="AP79" s="441">
        <v>3</v>
      </c>
      <c r="AQ79" s="441">
        <v>65</v>
      </c>
      <c r="AR79" s="441">
        <v>5</v>
      </c>
      <c r="AS79" s="441">
        <v>5</v>
      </c>
      <c r="AT79" s="441">
        <v>86</v>
      </c>
      <c r="AU79" s="441">
        <v>0</v>
      </c>
      <c r="AV79" s="441">
        <v>2</v>
      </c>
      <c r="AW79" s="441">
        <v>14</v>
      </c>
      <c r="AX79" s="441">
        <v>1</v>
      </c>
      <c r="AY79" s="441">
        <v>12</v>
      </c>
      <c r="AZ79" s="441">
        <v>39</v>
      </c>
      <c r="BA79" s="441"/>
      <c r="BB79" s="441">
        <v>15</v>
      </c>
      <c r="BC79" s="441">
        <v>0</v>
      </c>
      <c r="BD79" s="441">
        <v>103</v>
      </c>
      <c r="BE79" s="441">
        <v>10</v>
      </c>
      <c r="BF79" s="441">
        <v>57</v>
      </c>
      <c r="BG79" s="441">
        <v>6</v>
      </c>
      <c r="BH79" s="441">
        <v>1</v>
      </c>
      <c r="BI79" s="441">
        <v>58</v>
      </c>
    </row>
    <row r="80" spans="1:79" ht="12.75">
      <c r="B80" s="438"/>
      <c r="C80" s="439"/>
      <c r="D80" s="350"/>
      <c r="E80" s="440"/>
      <c r="F80" s="441"/>
      <c r="G80" s="440"/>
      <c r="H80" s="440"/>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c r="AF80" s="441"/>
      <c r="AG80" s="441"/>
      <c r="AH80" s="441"/>
      <c r="AI80" s="441"/>
      <c r="AJ80" s="441"/>
      <c r="AK80" s="441"/>
      <c r="AL80" s="441"/>
      <c r="AM80" s="441"/>
      <c r="AN80" s="441"/>
      <c r="AO80" s="441"/>
      <c r="AP80" s="441"/>
      <c r="AQ80" s="441"/>
      <c r="AR80" s="441"/>
      <c r="AS80" s="441"/>
      <c r="AT80" s="441"/>
      <c r="AU80" s="441"/>
      <c r="AV80" s="441"/>
      <c r="AW80" s="441"/>
      <c r="AX80" s="441"/>
      <c r="AY80" s="441"/>
      <c r="AZ80" s="441"/>
      <c r="BA80" s="441"/>
      <c r="BB80" s="441"/>
      <c r="BC80" s="441"/>
      <c r="BD80" s="441"/>
      <c r="BE80" s="441"/>
      <c r="BF80" s="441"/>
      <c r="BG80" s="441"/>
      <c r="BH80" s="441"/>
      <c r="BI80" s="441"/>
    </row>
    <row r="81" spans="2:61" ht="12.75">
      <c r="B81" s="438"/>
      <c r="C81" s="439"/>
      <c r="D81" s="350"/>
      <c r="E81" s="440"/>
      <c r="F81" s="441"/>
      <c r="G81" s="440"/>
      <c r="H81" s="440"/>
      <c r="I81" s="441"/>
      <c r="J81" s="441"/>
      <c r="K81" s="441"/>
      <c r="L81" s="441"/>
      <c r="M81" s="441"/>
      <c r="N81" s="441"/>
      <c r="O81" s="441"/>
      <c r="P81" s="441"/>
      <c r="Q81" s="441"/>
      <c r="R81" s="441"/>
      <c r="S81" s="441"/>
      <c r="T81" s="441"/>
      <c r="U81" s="441"/>
      <c r="V81" s="441"/>
      <c r="W81" s="441"/>
      <c r="X81" s="441"/>
      <c r="Y81" s="441"/>
      <c r="Z81" s="441"/>
      <c r="AA81" s="441"/>
      <c r="AB81" s="441"/>
      <c r="AC81" s="441"/>
      <c r="AD81" s="441"/>
      <c r="AE81" s="441"/>
      <c r="AF81" s="441"/>
      <c r="AG81" s="441"/>
      <c r="AH81" s="441"/>
      <c r="AI81" s="441"/>
      <c r="AJ81" s="441"/>
      <c r="AK81" s="441"/>
      <c r="AL81" s="441"/>
      <c r="AM81" s="441"/>
      <c r="AN81" s="441"/>
      <c r="AO81" s="441"/>
      <c r="AP81" s="441"/>
      <c r="AQ81" s="441"/>
      <c r="AR81" s="441"/>
      <c r="AS81" s="441"/>
      <c r="AT81" s="441"/>
      <c r="AU81" s="441"/>
      <c r="AV81" s="441"/>
      <c r="AW81" s="441"/>
      <c r="AX81" s="441"/>
      <c r="AY81" s="441"/>
      <c r="AZ81" s="441"/>
      <c r="BA81" s="441"/>
      <c r="BB81" s="441"/>
      <c r="BC81" s="441"/>
      <c r="BD81" s="441"/>
      <c r="BE81" s="441"/>
      <c r="BF81" s="441"/>
      <c r="BG81" s="441"/>
      <c r="BH81" s="441"/>
      <c r="BI81" s="441"/>
    </row>
    <row r="82" spans="2:61" ht="13.5" thickBot="1">
      <c r="B82" s="2"/>
      <c r="C82" s="354"/>
      <c r="D82" s="355"/>
      <c r="E82" s="425"/>
      <c r="F82" s="121"/>
      <c r="G82" s="425"/>
      <c r="H82" s="426"/>
      <c r="I82" s="121"/>
      <c r="J82" s="121"/>
      <c r="K82" s="121"/>
      <c r="L82" s="121"/>
      <c r="M82" s="121"/>
      <c r="N82" s="121"/>
      <c r="O82" s="121"/>
      <c r="P82" s="121"/>
      <c r="Q82" s="121"/>
      <c r="R82" s="121"/>
      <c r="S82" s="121"/>
      <c r="T82" s="121"/>
      <c r="U82" s="121"/>
      <c r="V82" s="121"/>
      <c r="W82" s="121"/>
      <c r="X82" s="427"/>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427"/>
      <c r="BA82" s="121"/>
      <c r="BB82" s="121"/>
      <c r="BC82" s="121"/>
      <c r="BD82" s="121"/>
      <c r="BE82" s="121"/>
      <c r="BF82" s="121"/>
      <c r="BG82" s="121"/>
      <c r="BH82" s="121"/>
      <c r="BI82" s="121"/>
    </row>
    <row r="83" spans="2:61" ht="13.5" thickBot="1">
      <c r="B83" s="356"/>
      <c r="C83" s="357" t="s">
        <v>213</v>
      </c>
      <c r="D83" s="355"/>
      <c r="E83" s="424">
        <v>135646</v>
      </c>
      <c r="F83" s="424">
        <v>496</v>
      </c>
      <c r="G83" s="424">
        <v>906</v>
      </c>
      <c r="H83" s="424">
        <v>165</v>
      </c>
      <c r="I83" s="424">
        <v>2107</v>
      </c>
      <c r="J83" s="424">
        <v>607</v>
      </c>
      <c r="K83" s="424">
        <v>0</v>
      </c>
      <c r="L83" s="424">
        <v>20617</v>
      </c>
      <c r="M83" s="424">
        <v>1779</v>
      </c>
      <c r="N83" s="424">
        <v>1254</v>
      </c>
      <c r="O83" s="424">
        <v>272</v>
      </c>
      <c r="P83" s="424">
        <v>58</v>
      </c>
      <c r="Q83" s="424">
        <v>12073</v>
      </c>
      <c r="R83" s="424">
        <v>4404</v>
      </c>
      <c r="S83" s="424">
        <v>286</v>
      </c>
      <c r="T83" s="424">
        <v>722</v>
      </c>
      <c r="U83" s="424">
        <v>6023</v>
      </c>
      <c r="V83" s="424">
        <v>1694</v>
      </c>
      <c r="W83" s="424">
        <v>1122</v>
      </c>
      <c r="X83" s="424">
        <v>810</v>
      </c>
      <c r="Y83" s="424">
        <v>826</v>
      </c>
      <c r="Z83" s="424">
        <v>1126</v>
      </c>
      <c r="AA83" s="424">
        <v>143</v>
      </c>
      <c r="AB83" s="424">
        <v>1870</v>
      </c>
      <c r="AC83" s="424">
        <v>2933</v>
      </c>
      <c r="AD83" s="424">
        <v>7089</v>
      </c>
      <c r="AE83" s="424">
        <v>2172</v>
      </c>
      <c r="AF83" s="424">
        <v>641</v>
      </c>
      <c r="AG83" s="424">
        <v>1168</v>
      </c>
      <c r="AH83" s="424">
        <v>276</v>
      </c>
      <c r="AI83" s="424">
        <v>534</v>
      </c>
      <c r="AJ83" s="424">
        <v>542</v>
      </c>
      <c r="AK83" s="424">
        <v>276</v>
      </c>
      <c r="AL83" s="424">
        <v>5664</v>
      </c>
      <c r="AM83" s="424">
        <v>388</v>
      </c>
      <c r="AN83" s="424">
        <v>8766</v>
      </c>
      <c r="AO83" s="424">
        <v>3278</v>
      </c>
      <c r="AP83" s="424">
        <v>338</v>
      </c>
      <c r="AQ83" s="424">
        <v>3019</v>
      </c>
      <c r="AR83" s="424">
        <v>780</v>
      </c>
      <c r="AS83" s="424">
        <v>1007</v>
      </c>
      <c r="AT83" s="424">
        <v>3743</v>
      </c>
      <c r="AU83" s="424">
        <v>366</v>
      </c>
      <c r="AV83" s="424">
        <v>305</v>
      </c>
      <c r="AW83" s="424">
        <v>1018</v>
      </c>
      <c r="AX83" s="424">
        <v>296</v>
      </c>
      <c r="AY83" s="424">
        <v>1514</v>
      </c>
      <c r="AZ83" s="424">
        <v>10298</v>
      </c>
      <c r="BA83" s="424"/>
      <c r="BB83" s="424">
        <v>2504</v>
      </c>
      <c r="BC83" s="424">
        <v>46</v>
      </c>
      <c r="BD83" s="424">
        <v>4235</v>
      </c>
      <c r="BE83" s="424">
        <v>2803</v>
      </c>
      <c r="BF83" s="424">
        <v>315</v>
      </c>
      <c r="BG83" s="424">
        <v>1616</v>
      </c>
      <c r="BH83" s="424">
        <v>154</v>
      </c>
      <c r="BI83" s="424">
        <v>8202</v>
      </c>
    </row>
    <row r="84" spans="2:61" ht="12.75">
      <c r="B84" s="124"/>
      <c r="C84" s="29"/>
      <c r="D84" s="181"/>
      <c r="E84" s="288"/>
      <c r="F84" s="288"/>
      <c r="G84" s="288"/>
      <c r="H84" s="288"/>
      <c r="I84" s="288"/>
      <c r="J84" s="288"/>
      <c r="K84" s="288"/>
      <c r="L84" s="288"/>
      <c r="M84" s="288"/>
      <c r="N84" s="288"/>
      <c r="O84" s="288"/>
      <c r="P84" s="288"/>
      <c r="Q84" s="288"/>
      <c r="R84" s="288"/>
      <c r="S84" s="288"/>
      <c r="T84" s="288"/>
      <c r="U84" s="288"/>
      <c r="V84" s="288"/>
      <c r="W84" s="288"/>
      <c r="X84" s="288"/>
      <c r="Y84" s="288"/>
      <c r="Z84" s="288"/>
      <c r="AA84" s="288"/>
      <c r="AB84" s="288"/>
      <c r="AC84" s="288"/>
      <c r="AD84" s="288"/>
      <c r="AE84" s="288"/>
      <c r="AF84" s="288"/>
      <c r="AG84" s="288"/>
      <c r="AH84" s="288"/>
      <c r="AI84" s="288"/>
      <c r="AJ84" s="288"/>
      <c r="AK84" s="288"/>
      <c r="AL84" s="288"/>
      <c r="AM84" s="288"/>
      <c r="AN84" s="288"/>
      <c r="AO84" s="288"/>
      <c r="AP84" s="288"/>
      <c r="AQ84" s="288"/>
      <c r="AR84" s="288"/>
      <c r="AS84" s="288"/>
      <c r="AT84" s="288"/>
      <c r="AU84" s="288"/>
      <c r="AV84" s="288"/>
      <c r="AW84" s="288"/>
      <c r="AX84" s="288"/>
      <c r="AY84" s="288"/>
      <c r="AZ84" s="288"/>
      <c r="BA84" s="288"/>
      <c r="BB84" s="288"/>
      <c r="BC84" s="288"/>
      <c r="BD84" s="288"/>
      <c r="BE84" s="288"/>
      <c r="BF84" s="288"/>
      <c r="BG84" s="288"/>
      <c r="BH84" s="288"/>
      <c r="BI84" s="288"/>
    </row>
    <row r="85" spans="2:61">
      <c r="B85" s="58" t="s">
        <v>327</v>
      </c>
      <c r="C85" s="64"/>
      <c r="D85" s="64"/>
      <c r="E85" s="64"/>
      <c r="F85" s="130"/>
      <c r="G85" s="64"/>
      <c r="H85" s="64"/>
      <c r="I85" s="64"/>
      <c r="J85" s="64"/>
      <c r="K85" s="64"/>
      <c r="L85" s="64"/>
      <c r="M85" s="64"/>
      <c r="N85" s="64"/>
      <c r="O85" s="64"/>
      <c r="P85" s="130"/>
      <c r="Q85" s="130"/>
      <c r="R85" s="130"/>
      <c r="S85" s="130"/>
      <c r="T85" s="130"/>
      <c r="U85" s="130"/>
      <c r="V85" s="130"/>
      <c r="W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BA85" s="130"/>
      <c r="BB85" s="130"/>
      <c r="BC85" s="130"/>
      <c r="BD85" s="130"/>
      <c r="BE85" s="130"/>
      <c r="BF85" s="130"/>
      <c r="BG85" s="130"/>
      <c r="BH85" s="130"/>
      <c r="BI85" s="130"/>
    </row>
    <row r="86" spans="2:61">
      <c r="B86" s="58" t="s">
        <v>214</v>
      </c>
      <c r="C86" s="64"/>
      <c r="D86" s="64"/>
      <c r="E86" s="64"/>
      <c r="G86" s="64"/>
      <c r="H86" s="64"/>
      <c r="I86" s="64"/>
      <c r="J86" s="64"/>
      <c r="K86" s="64"/>
      <c r="L86" s="64"/>
      <c r="M86" s="64"/>
      <c r="N86" s="64"/>
      <c r="O86" s="64"/>
    </row>
    <row r="87" spans="2:61">
      <c r="B87" s="21" t="s">
        <v>47</v>
      </c>
      <c r="C87" s="64"/>
      <c r="D87" s="64"/>
      <c r="E87" s="64"/>
      <c r="F87" s="378"/>
      <c r="G87" s="379"/>
      <c r="H87" s="64"/>
      <c r="I87" s="64"/>
      <c r="J87" s="64"/>
      <c r="K87" s="64"/>
      <c r="L87" s="64"/>
      <c r="M87" s="64"/>
      <c r="N87" s="64"/>
      <c r="O87" s="64"/>
      <c r="P87" s="130"/>
      <c r="Q87" s="130"/>
      <c r="R87" s="130"/>
      <c r="S87" s="130"/>
      <c r="T87" s="130"/>
      <c r="U87" s="130"/>
      <c r="V87" s="130"/>
      <c r="W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BA87" s="130"/>
      <c r="BB87" s="130"/>
      <c r="BC87" s="130"/>
      <c r="BD87" s="130"/>
      <c r="BE87" s="130"/>
      <c r="BF87" s="130"/>
      <c r="BG87" s="130"/>
      <c r="BH87" s="130"/>
      <c r="BI87" s="130"/>
    </row>
    <row r="88" spans="2:61">
      <c r="B88" s="17" t="s">
        <v>325</v>
      </c>
      <c r="C88" s="267"/>
      <c r="D88" s="267"/>
      <c r="E88" s="267"/>
      <c r="G88" s="267"/>
      <c r="H88" s="267"/>
      <c r="I88" s="267"/>
      <c r="J88" s="267"/>
      <c r="K88" s="267"/>
      <c r="L88" s="267"/>
      <c r="M88" s="267"/>
      <c r="N88" s="267"/>
      <c r="O88" s="267"/>
    </row>
    <row r="89" spans="2:61">
      <c r="E89" s="130"/>
      <c r="G89" s="130"/>
    </row>
  </sheetData>
  <sheetProtection sheet="1" objects="1" scenarios="1"/>
  <phoneticPr fontId="38" type="noConversion"/>
  <hyperlinks>
    <hyperlink ref="B2" location="TABLE_OF_CONTENTS" display="Return to Table of Contents" xr:uid="{00000000-0004-0000-0600-000000000000}"/>
  </hyperlinks>
  <pageMargins left="0.7" right="0.7" top="0.75" bottom="0.75" header="0.3" footer="0.3"/>
  <pageSetup pageOrder="overThenDown"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92D050"/>
  </sheetPr>
  <dimension ref="A1:GG1117"/>
  <sheetViews>
    <sheetView showGridLines="0" topLeftCell="AX1" zoomScaleNormal="100" workbookViewId="0">
      <selection activeCell="B2" sqref="B2"/>
    </sheetView>
  </sheetViews>
  <sheetFormatPr defaultColWidth="9.28515625" defaultRowHeight="12.75"/>
  <cols>
    <col min="1" max="1" width="5.5703125" style="28" customWidth="1"/>
    <col min="2" max="2" width="18.140625" style="28" customWidth="1"/>
    <col min="3" max="3" width="62" style="114" customWidth="1"/>
    <col min="4" max="4" width="1.5703125" style="115" customWidth="1"/>
    <col min="5" max="5" width="15.28515625" style="28" customWidth="1"/>
    <col min="6" max="6" width="11.28515625" style="28" customWidth="1"/>
    <col min="7" max="7" width="9.5703125" style="28" customWidth="1"/>
    <col min="8" max="8" width="8.7109375" style="28" customWidth="1"/>
    <col min="9" max="9" width="10.28515625" style="28" customWidth="1"/>
    <col min="10" max="10" width="11.28515625" style="28" customWidth="1"/>
    <col min="11" max="11" width="11.7109375" style="28" customWidth="1"/>
    <col min="12" max="12" width="13.7109375" style="28" customWidth="1"/>
    <col min="13" max="13" width="11.5703125" style="28" customWidth="1"/>
    <col min="14" max="14" width="13" style="28" customWidth="1"/>
    <col min="15" max="15" width="10.7109375" style="28" customWidth="1"/>
    <col min="16" max="16" width="10.5703125" style="28" customWidth="1"/>
    <col min="17" max="17" width="9.140625" style="28" customWidth="1"/>
    <col min="18" max="18" width="9.28515625" style="28" customWidth="1"/>
    <col min="19" max="19" width="7.28515625" style="28" bestFit="1" customWidth="1"/>
    <col min="20" max="20" width="8.140625" style="28" customWidth="1"/>
    <col min="21" max="21" width="9.28515625" style="28" customWidth="1"/>
    <col min="22" max="22" width="11.5703125" style="28" customWidth="1"/>
    <col min="23" max="23" width="11" style="28" customWidth="1"/>
    <col min="24" max="24" width="10.42578125" style="28" customWidth="1"/>
    <col min="25" max="25" width="10.5703125" style="28" customWidth="1"/>
    <col min="26" max="26" width="14.28515625" style="28" customWidth="1"/>
    <col min="27" max="27" width="15.7109375" style="28" customWidth="1"/>
    <col min="28" max="28" width="11.7109375" style="28" customWidth="1"/>
    <col min="29" max="29" width="16.85546875" style="28" customWidth="1"/>
    <col min="30" max="30" width="12.5703125" style="28" customWidth="1"/>
    <col min="31" max="31" width="12.7109375" style="28" customWidth="1"/>
    <col min="32" max="32" width="12" style="28" customWidth="1"/>
    <col min="33" max="33" width="10.5703125" style="28" bestFit="1" customWidth="1"/>
    <col min="34" max="34" width="10.7109375" style="28" customWidth="1"/>
    <col min="35" max="35" width="11.28515625" style="28" customWidth="1"/>
    <col min="36" max="36" width="9.28515625" style="28" bestFit="1" customWidth="1"/>
    <col min="37" max="37" width="12.28515625" style="28" customWidth="1"/>
    <col min="38" max="38" width="10.28515625" style="28" bestFit="1" customWidth="1"/>
    <col min="39" max="39" width="10.5703125" style="28" bestFit="1" customWidth="1"/>
    <col min="40" max="40" width="9.7109375" style="28" customWidth="1"/>
    <col min="41" max="41" width="12.7109375" style="28" customWidth="1"/>
    <col min="42" max="42" width="10.28515625" style="28" customWidth="1"/>
    <col min="43" max="43" width="11.7109375" style="28" customWidth="1"/>
    <col min="44" max="44" width="12.7109375" style="28" customWidth="1"/>
    <col min="45" max="45" width="15.140625" style="28" customWidth="1"/>
    <col min="46" max="46" width="15.7109375" style="28" customWidth="1"/>
    <col min="47" max="47" width="8.28515625" style="28" customWidth="1"/>
    <col min="48" max="48" width="10.28515625" style="28" customWidth="1"/>
    <col min="49" max="49" width="11" style="28" customWidth="1"/>
    <col min="50" max="50" width="12.5703125" style="28" customWidth="1"/>
    <col min="51" max="51" width="12.28515625" style="28" customWidth="1"/>
    <col min="52" max="52" width="18.28515625" style="28" customWidth="1"/>
    <col min="53" max="53" width="12" style="28" customWidth="1"/>
    <col min="54" max="54" width="9.28515625" style="28" customWidth="1"/>
    <col min="55" max="55" width="11.5703125" style="28" bestFit="1" customWidth="1"/>
    <col min="56" max="56" width="13.7109375" style="28" customWidth="1"/>
    <col min="57" max="57" width="9.85546875" style="28" customWidth="1"/>
    <col min="58" max="58" width="12" style="28" customWidth="1"/>
    <col min="59" max="60" width="14.28515625" style="28" bestFit="1" customWidth="1"/>
    <col min="61" max="61" width="8.5703125" style="116" customWidth="1"/>
    <col min="62" max="62" width="7.28515625" style="116" bestFit="1" customWidth="1"/>
    <col min="63" max="80" width="9.28515625" style="28" customWidth="1"/>
    <col min="81" max="87" width="9.28515625" style="46" customWidth="1"/>
    <col min="88" max="88" width="9.28515625" style="28" customWidth="1"/>
    <col min="89" max="16384" width="9.28515625" style="28"/>
  </cols>
  <sheetData>
    <row r="1" spans="1:189" ht="12.75" customHeight="1"/>
    <row r="2" spans="1:189" s="117" customFormat="1" ht="14.25" customHeight="1">
      <c r="A2" s="133"/>
      <c r="B2" s="67" t="s">
        <v>2</v>
      </c>
      <c r="C2" s="118"/>
      <c r="D2" s="119"/>
      <c r="BI2" s="120"/>
      <c r="BJ2" s="120"/>
    </row>
    <row r="3" spans="1:189" ht="36.75" customHeight="1">
      <c r="B3" s="428" t="s">
        <v>329</v>
      </c>
      <c r="C3" s="184"/>
      <c r="D3" s="31"/>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134"/>
      <c r="BJ3" s="134"/>
    </row>
    <row r="4" spans="1:189" ht="15" customHeight="1">
      <c r="B4" s="203"/>
      <c r="C4" s="207"/>
      <c r="D4" s="208"/>
      <c r="E4" s="12"/>
      <c r="F4" s="12"/>
      <c r="G4" s="202" t="s">
        <v>307</v>
      </c>
      <c r="H4" s="203"/>
      <c r="I4" s="203"/>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row>
    <row r="5" spans="1:189" s="124" customFormat="1" ht="61.5" customHeight="1" thickBot="1">
      <c r="B5" s="265" t="s">
        <v>299</v>
      </c>
      <c r="C5" s="265" t="s">
        <v>48</v>
      </c>
      <c r="D5" s="461"/>
      <c r="E5" s="266" t="s">
        <v>322</v>
      </c>
      <c r="F5" s="266" t="s">
        <v>50</v>
      </c>
      <c r="G5" s="266" t="s">
        <v>51</v>
      </c>
      <c r="H5" s="266" t="s">
        <v>52</v>
      </c>
      <c r="I5" s="266" t="s">
        <v>53</v>
      </c>
      <c r="J5" s="266" t="s">
        <v>54</v>
      </c>
      <c r="K5" s="266" t="s">
        <v>313</v>
      </c>
      <c r="L5" s="266" t="s">
        <v>55</v>
      </c>
      <c r="M5" s="266" t="s">
        <v>56</v>
      </c>
      <c r="N5" s="266" t="s">
        <v>57</v>
      </c>
      <c r="O5" s="266" t="s">
        <v>58</v>
      </c>
      <c r="P5" s="452" t="s">
        <v>59</v>
      </c>
      <c r="Q5" s="266" t="s">
        <v>60</v>
      </c>
      <c r="R5" s="266" t="s">
        <v>61</v>
      </c>
      <c r="S5" s="266" t="s">
        <v>62</v>
      </c>
      <c r="T5" s="266" t="s">
        <v>63</v>
      </c>
      <c r="U5" s="266" t="s">
        <v>64</v>
      </c>
      <c r="V5" s="266" t="s">
        <v>65</v>
      </c>
      <c r="W5" s="266" t="s">
        <v>66</v>
      </c>
      <c r="X5" s="266" t="s">
        <v>67</v>
      </c>
      <c r="Y5" s="266" t="s">
        <v>68</v>
      </c>
      <c r="Z5" s="266" t="s">
        <v>69</v>
      </c>
      <c r="AA5" s="266" t="s">
        <v>70</v>
      </c>
      <c r="AB5" s="266" t="s">
        <v>71</v>
      </c>
      <c r="AC5" s="266" t="s">
        <v>72</v>
      </c>
      <c r="AD5" s="266" t="s">
        <v>73</v>
      </c>
      <c r="AE5" s="266" t="s">
        <v>74</v>
      </c>
      <c r="AF5" s="266" t="s">
        <v>75</v>
      </c>
      <c r="AG5" s="266" t="s">
        <v>76</v>
      </c>
      <c r="AH5" s="266" t="s">
        <v>77</v>
      </c>
      <c r="AI5" s="266" t="s">
        <v>314</v>
      </c>
      <c r="AJ5" s="266" t="s">
        <v>315</v>
      </c>
      <c r="AK5" s="266" t="s">
        <v>80</v>
      </c>
      <c r="AL5" s="266" t="s">
        <v>81</v>
      </c>
      <c r="AM5" s="266" t="s">
        <v>82</v>
      </c>
      <c r="AN5" s="266" t="s">
        <v>83</v>
      </c>
      <c r="AO5" s="266" t="s">
        <v>84</v>
      </c>
      <c r="AP5" s="266" t="s">
        <v>85</v>
      </c>
      <c r="AQ5" s="266" t="s">
        <v>86</v>
      </c>
      <c r="AR5" s="266" t="s">
        <v>316</v>
      </c>
      <c r="AS5" s="266" t="s">
        <v>88</v>
      </c>
      <c r="AT5" s="266" t="s">
        <v>89</v>
      </c>
      <c r="AU5" s="266" t="s">
        <v>90</v>
      </c>
      <c r="AV5" s="266" t="s">
        <v>91</v>
      </c>
      <c r="AW5" s="266" t="s">
        <v>92</v>
      </c>
      <c r="AX5" s="266" t="s">
        <v>93</v>
      </c>
      <c r="AY5" s="266" t="s">
        <v>317</v>
      </c>
      <c r="AZ5" s="266" t="s">
        <v>95</v>
      </c>
      <c r="BA5" s="266" t="s">
        <v>96</v>
      </c>
      <c r="BB5" s="266" t="s">
        <v>97</v>
      </c>
      <c r="BC5" s="266" t="s">
        <v>98</v>
      </c>
      <c r="BD5" s="266" t="s">
        <v>99</v>
      </c>
      <c r="BE5" s="266" t="s">
        <v>100</v>
      </c>
      <c r="BF5" s="266" t="s">
        <v>101</v>
      </c>
      <c r="BG5" s="266" t="s">
        <v>102</v>
      </c>
      <c r="BH5" s="266" t="s">
        <v>103</v>
      </c>
      <c r="BI5" s="53"/>
      <c r="BJ5" s="53"/>
      <c r="BO5" s="125"/>
      <c r="BP5" s="125"/>
      <c r="BQ5" s="125"/>
      <c r="BR5" s="125"/>
      <c r="BS5" s="125"/>
      <c r="BT5" s="125"/>
      <c r="BU5" s="125"/>
      <c r="BV5" s="125"/>
      <c r="BW5" s="125"/>
      <c r="BZ5" s="125"/>
      <c r="CA5" s="125"/>
      <c r="CB5" s="125"/>
      <c r="CC5" s="125"/>
      <c r="CD5" s="125"/>
      <c r="CE5" s="125"/>
      <c r="CF5" s="125"/>
      <c r="CG5" s="125"/>
      <c r="CH5" s="125"/>
      <c r="CI5" s="125"/>
    </row>
    <row r="6" spans="1:189" s="113" customFormat="1">
      <c r="A6" s="348"/>
      <c r="B6" s="358" t="s">
        <v>104</v>
      </c>
      <c r="C6" s="359" t="s">
        <v>105</v>
      </c>
      <c r="D6" s="363"/>
      <c r="E6" s="420">
        <v>81</v>
      </c>
      <c r="F6" s="420">
        <v>0</v>
      </c>
      <c r="G6" s="420">
        <v>56</v>
      </c>
      <c r="H6" s="420">
        <v>0</v>
      </c>
      <c r="I6" s="420">
        <v>1</v>
      </c>
      <c r="J6" s="420">
        <v>0</v>
      </c>
      <c r="K6" s="420">
        <v>0</v>
      </c>
      <c r="L6" s="420">
        <v>2</v>
      </c>
      <c r="M6" s="420">
        <v>0</v>
      </c>
      <c r="N6" s="420">
        <v>0</v>
      </c>
      <c r="O6" s="420">
        <v>0</v>
      </c>
      <c r="P6" s="420">
        <v>0</v>
      </c>
      <c r="Q6" s="420">
        <v>8</v>
      </c>
      <c r="R6" s="420">
        <v>8</v>
      </c>
      <c r="S6" s="420">
        <v>0</v>
      </c>
      <c r="T6" s="420">
        <v>0</v>
      </c>
      <c r="U6" s="420">
        <v>0</v>
      </c>
      <c r="V6" s="420">
        <v>0</v>
      </c>
      <c r="W6" s="420">
        <v>0</v>
      </c>
      <c r="X6" s="420">
        <v>0</v>
      </c>
      <c r="Y6" s="420">
        <v>0</v>
      </c>
      <c r="Z6" s="420">
        <v>1</v>
      </c>
      <c r="AA6" s="420">
        <v>0</v>
      </c>
      <c r="AB6" s="420">
        <v>0</v>
      </c>
      <c r="AC6" s="420">
        <v>0</v>
      </c>
      <c r="AD6" s="420">
        <v>0</v>
      </c>
      <c r="AE6" s="420">
        <v>0</v>
      </c>
      <c r="AF6" s="420">
        <v>2</v>
      </c>
      <c r="AG6" s="420">
        <v>0</v>
      </c>
      <c r="AH6" s="420">
        <v>0</v>
      </c>
      <c r="AI6" s="420">
        <v>0</v>
      </c>
      <c r="AJ6" s="420">
        <v>0</v>
      </c>
      <c r="AK6" s="420">
        <v>0</v>
      </c>
      <c r="AL6" s="420">
        <v>0</v>
      </c>
      <c r="AM6" s="420">
        <v>0</v>
      </c>
      <c r="AN6" s="420">
        <v>0</v>
      </c>
      <c r="AO6" s="420">
        <v>0</v>
      </c>
      <c r="AP6" s="420">
        <v>0</v>
      </c>
      <c r="AQ6" s="420">
        <v>0</v>
      </c>
      <c r="AR6" s="420">
        <v>0</v>
      </c>
      <c r="AS6" s="420">
        <v>0</v>
      </c>
      <c r="AT6" s="420">
        <v>0</v>
      </c>
      <c r="AU6" s="420">
        <v>0</v>
      </c>
      <c r="AV6" s="420">
        <v>0</v>
      </c>
      <c r="AW6" s="420">
        <v>0</v>
      </c>
      <c r="AX6" s="420">
        <v>0</v>
      </c>
      <c r="AY6" s="420">
        <v>0</v>
      </c>
      <c r="AZ6" s="420">
        <v>1</v>
      </c>
      <c r="BA6" s="420">
        <v>1</v>
      </c>
      <c r="BB6" s="420">
        <v>0</v>
      </c>
      <c r="BC6" s="420">
        <v>0</v>
      </c>
      <c r="BD6" s="420">
        <v>0</v>
      </c>
      <c r="BE6" s="420">
        <v>0</v>
      </c>
      <c r="BF6" s="420">
        <v>0</v>
      </c>
      <c r="BG6" s="420">
        <v>0</v>
      </c>
      <c r="BH6" s="420">
        <v>1</v>
      </c>
      <c r="BI6" s="454"/>
      <c r="BJ6" s="454"/>
      <c r="BK6" s="454"/>
      <c r="BL6" s="454"/>
      <c r="BM6" s="454"/>
      <c r="BN6" s="454"/>
      <c r="BO6" s="454"/>
      <c r="BP6" s="454"/>
      <c r="BQ6" s="454"/>
      <c r="BR6" s="454"/>
      <c r="BS6" s="454"/>
      <c r="BT6" s="454"/>
      <c r="BU6" s="454"/>
      <c r="BV6" s="454"/>
      <c r="BW6" s="454"/>
      <c r="BX6" s="454"/>
      <c r="BY6" s="454"/>
      <c r="BZ6" s="454"/>
      <c r="CA6" s="454"/>
      <c r="CB6" s="454"/>
      <c r="CC6" s="454"/>
      <c r="CD6" s="454"/>
      <c r="CE6" s="454"/>
      <c r="CF6" s="454"/>
      <c r="CG6" s="454"/>
      <c r="CH6" s="454"/>
      <c r="CI6" s="454"/>
      <c r="CJ6" s="455"/>
      <c r="CK6" s="455"/>
      <c r="CL6" s="455"/>
      <c r="CM6" s="455"/>
      <c r="CN6" s="455"/>
      <c r="CO6" s="455"/>
      <c r="CP6" s="455"/>
      <c r="CQ6" s="455"/>
      <c r="CR6" s="455"/>
      <c r="CS6" s="455"/>
      <c r="CT6" s="455"/>
      <c r="CU6" s="455"/>
      <c r="CV6" s="455"/>
      <c r="CW6" s="455"/>
      <c r="CX6" s="455"/>
      <c r="CY6" s="455"/>
      <c r="CZ6" s="455"/>
      <c r="DA6" s="455"/>
      <c r="DB6" s="455"/>
      <c r="DC6" s="455"/>
      <c r="DD6" s="455"/>
      <c r="DE6" s="455"/>
      <c r="DF6" s="455"/>
      <c r="DG6" s="455"/>
      <c r="DH6" s="455"/>
      <c r="DI6" s="455"/>
      <c r="DJ6" s="455"/>
      <c r="DK6" s="455"/>
      <c r="DL6" s="455"/>
      <c r="DM6" s="455"/>
      <c r="DN6" s="455"/>
      <c r="DO6" s="455"/>
      <c r="DP6" s="455"/>
      <c r="DQ6" s="455"/>
      <c r="DR6" s="455"/>
      <c r="DS6" s="455"/>
      <c r="DT6" s="455"/>
      <c r="DU6" s="455"/>
      <c r="DV6" s="455"/>
      <c r="DW6" s="455"/>
      <c r="DX6" s="455"/>
      <c r="DY6" s="455"/>
      <c r="DZ6" s="455"/>
      <c r="EA6" s="455"/>
      <c r="EB6" s="455"/>
      <c r="EC6" s="455"/>
      <c r="ED6" s="455"/>
      <c r="EE6" s="455"/>
      <c r="EF6" s="455"/>
      <c r="EG6" s="455"/>
      <c r="EH6" s="455"/>
      <c r="EI6" s="455"/>
      <c r="EJ6" s="455"/>
      <c r="EK6" s="455"/>
      <c r="EL6" s="455"/>
      <c r="EM6" s="455"/>
      <c r="EN6" s="455"/>
      <c r="EO6" s="455"/>
      <c r="EP6" s="455"/>
      <c r="EQ6" s="455"/>
      <c r="ER6" s="455"/>
      <c r="ES6" s="455"/>
      <c r="ET6" s="455"/>
      <c r="EU6" s="455"/>
      <c r="EV6" s="455"/>
      <c r="EW6" s="455"/>
      <c r="EX6" s="455"/>
      <c r="EY6" s="455"/>
      <c r="EZ6" s="455"/>
      <c r="FA6" s="455"/>
      <c r="FB6" s="455"/>
      <c r="FC6" s="455"/>
      <c r="FD6" s="455"/>
      <c r="FE6" s="455"/>
      <c r="FF6" s="455"/>
      <c r="FG6" s="455"/>
      <c r="FH6" s="455"/>
      <c r="FI6" s="455"/>
      <c r="FJ6" s="455"/>
      <c r="FK6" s="455"/>
      <c r="FL6" s="455"/>
      <c r="FM6" s="455"/>
      <c r="FN6" s="455"/>
      <c r="FO6" s="455"/>
      <c r="FP6" s="455"/>
      <c r="FQ6" s="455"/>
      <c r="FR6" s="455"/>
      <c r="FS6" s="455"/>
      <c r="FT6" s="455"/>
      <c r="FU6" s="455"/>
      <c r="FV6" s="455"/>
      <c r="FW6" s="455"/>
      <c r="FX6" s="455"/>
      <c r="FY6" s="455"/>
      <c r="FZ6" s="455"/>
      <c r="GA6" s="455"/>
      <c r="GB6" s="455"/>
      <c r="GC6" s="455"/>
      <c r="GD6" s="455"/>
      <c r="GE6" s="455"/>
      <c r="GF6" s="455"/>
      <c r="GG6" s="360"/>
    </row>
    <row r="7" spans="1:189" s="360" customFormat="1">
      <c r="A7" s="363"/>
      <c r="B7" s="363" t="s">
        <v>106</v>
      </c>
      <c r="C7" s="373" t="s">
        <v>108</v>
      </c>
      <c r="D7" s="363"/>
      <c r="E7" s="416">
        <v>144</v>
      </c>
      <c r="F7" s="416">
        <v>0</v>
      </c>
      <c r="G7" s="416">
        <v>0</v>
      </c>
      <c r="H7" s="416">
        <v>1</v>
      </c>
      <c r="I7" s="416">
        <v>34</v>
      </c>
      <c r="J7" s="416">
        <v>0</v>
      </c>
      <c r="K7" s="416">
        <v>0</v>
      </c>
      <c r="L7" s="416">
        <v>33</v>
      </c>
      <c r="M7" s="416">
        <v>4</v>
      </c>
      <c r="N7" s="416">
        <v>1</v>
      </c>
      <c r="O7" s="416">
        <v>0</v>
      </c>
      <c r="P7" s="416">
        <v>0</v>
      </c>
      <c r="Q7" s="416">
        <v>3</v>
      </c>
      <c r="R7" s="416">
        <v>0</v>
      </c>
      <c r="S7" s="416">
        <v>0</v>
      </c>
      <c r="T7" s="416">
        <v>4</v>
      </c>
      <c r="U7" s="416">
        <v>7</v>
      </c>
      <c r="V7" s="416">
        <v>2</v>
      </c>
      <c r="W7" s="416">
        <v>1</v>
      </c>
      <c r="X7" s="416">
        <v>0</v>
      </c>
      <c r="Y7" s="416">
        <v>0</v>
      </c>
      <c r="Z7" s="416">
        <v>1</v>
      </c>
      <c r="AA7" s="416">
        <v>0</v>
      </c>
      <c r="AB7" s="416">
        <v>0</v>
      </c>
      <c r="AC7" s="416">
        <v>1</v>
      </c>
      <c r="AD7" s="416">
        <v>3</v>
      </c>
      <c r="AE7" s="416">
        <v>2</v>
      </c>
      <c r="AF7" s="416">
        <v>0</v>
      </c>
      <c r="AG7" s="416">
        <v>0</v>
      </c>
      <c r="AH7" s="416">
        <v>0</v>
      </c>
      <c r="AI7" s="416">
        <v>0</v>
      </c>
      <c r="AJ7" s="416">
        <v>0</v>
      </c>
      <c r="AK7" s="416">
        <v>0</v>
      </c>
      <c r="AL7" s="416">
        <v>0</v>
      </c>
      <c r="AM7" s="416">
        <v>1</v>
      </c>
      <c r="AN7" s="416">
        <v>1</v>
      </c>
      <c r="AO7" s="416">
        <v>1</v>
      </c>
      <c r="AP7" s="416">
        <v>0</v>
      </c>
      <c r="AQ7" s="416">
        <v>0</v>
      </c>
      <c r="AR7" s="416">
        <v>1</v>
      </c>
      <c r="AS7" s="416">
        <v>0</v>
      </c>
      <c r="AT7" s="416">
        <v>1</v>
      </c>
      <c r="AU7" s="416">
        <v>0</v>
      </c>
      <c r="AV7" s="416">
        <v>0</v>
      </c>
      <c r="AW7" s="416">
        <v>0</v>
      </c>
      <c r="AX7" s="416">
        <v>0</v>
      </c>
      <c r="AY7" s="416">
        <v>0</v>
      </c>
      <c r="AZ7" s="416">
        <v>17</v>
      </c>
      <c r="BA7" s="416">
        <v>12</v>
      </c>
      <c r="BB7" s="416">
        <v>0</v>
      </c>
      <c r="BC7" s="416">
        <v>2</v>
      </c>
      <c r="BD7" s="416">
        <v>1</v>
      </c>
      <c r="BE7" s="416">
        <v>0</v>
      </c>
      <c r="BF7" s="416">
        <v>3</v>
      </c>
      <c r="BG7" s="416">
        <v>1</v>
      </c>
      <c r="BH7" s="416">
        <v>6</v>
      </c>
      <c r="BI7" s="454"/>
      <c r="BJ7" s="454"/>
      <c r="BK7" s="454"/>
      <c r="BL7" s="454"/>
      <c r="BM7" s="454"/>
      <c r="BN7" s="454"/>
      <c r="BO7" s="454"/>
      <c r="BP7" s="454"/>
      <c r="BQ7" s="454"/>
      <c r="BR7" s="454"/>
      <c r="BS7" s="454"/>
      <c r="BT7" s="454"/>
      <c r="BU7" s="454"/>
      <c r="BV7" s="454"/>
      <c r="BW7" s="454"/>
      <c r="BX7" s="454"/>
      <c r="BY7" s="454"/>
      <c r="BZ7" s="454"/>
      <c r="CA7" s="454"/>
      <c r="CB7" s="454"/>
      <c r="CC7" s="454"/>
      <c r="CD7" s="454"/>
      <c r="CE7" s="454"/>
      <c r="CF7" s="454"/>
      <c r="CG7" s="454"/>
      <c r="CH7" s="454"/>
      <c r="CI7" s="454"/>
      <c r="CJ7" s="455"/>
      <c r="CK7" s="455"/>
      <c r="CL7" s="455"/>
      <c r="CM7" s="455"/>
      <c r="CN7" s="455"/>
      <c r="CO7" s="455"/>
      <c r="CP7" s="455"/>
      <c r="CQ7" s="455"/>
      <c r="CR7" s="455"/>
      <c r="CS7" s="455"/>
      <c r="CT7" s="455"/>
      <c r="CU7" s="455"/>
      <c r="CV7" s="455"/>
      <c r="CW7" s="455"/>
      <c r="CX7" s="455"/>
      <c r="CY7" s="455"/>
      <c r="CZ7" s="455"/>
      <c r="DA7" s="455"/>
      <c r="DB7" s="455"/>
      <c r="DC7" s="455"/>
      <c r="DD7" s="455"/>
      <c r="DE7" s="455"/>
      <c r="DF7" s="455"/>
      <c r="DG7" s="455"/>
      <c r="DH7" s="455"/>
      <c r="DI7" s="455"/>
      <c r="DJ7" s="455"/>
      <c r="DK7" s="455"/>
      <c r="DL7" s="455"/>
      <c r="DM7" s="455"/>
      <c r="DN7" s="455"/>
      <c r="DO7" s="455"/>
      <c r="DP7" s="455"/>
      <c r="DQ7" s="455"/>
      <c r="DR7" s="455"/>
      <c r="DS7" s="455"/>
      <c r="DT7" s="455"/>
      <c r="DU7" s="455"/>
      <c r="DV7" s="455"/>
      <c r="DW7" s="455"/>
      <c r="DX7" s="455"/>
      <c r="DY7" s="455"/>
      <c r="DZ7" s="455"/>
      <c r="EA7" s="455"/>
      <c r="EB7" s="455"/>
      <c r="EC7" s="455"/>
      <c r="ED7" s="455"/>
      <c r="EE7" s="455"/>
      <c r="EF7" s="455"/>
      <c r="EG7" s="455"/>
      <c r="EH7" s="455"/>
      <c r="EI7" s="455"/>
      <c r="EJ7" s="455"/>
      <c r="EK7" s="455"/>
      <c r="EL7" s="455"/>
      <c r="EM7" s="455"/>
      <c r="EN7" s="455"/>
      <c r="EO7" s="455"/>
      <c r="EP7" s="455"/>
      <c r="EQ7" s="455"/>
      <c r="ER7" s="455"/>
      <c r="ES7" s="455"/>
      <c r="ET7" s="455"/>
      <c r="EU7" s="455"/>
      <c r="EV7" s="455"/>
      <c r="EW7" s="455"/>
      <c r="EX7" s="455"/>
      <c r="EY7" s="455"/>
      <c r="EZ7" s="455"/>
      <c r="FA7" s="455"/>
      <c r="FB7" s="455"/>
      <c r="FC7" s="455"/>
      <c r="FD7" s="455"/>
      <c r="FE7" s="455"/>
      <c r="FF7" s="455"/>
      <c r="FG7" s="455"/>
      <c r="FH7" s="455"/>
      <c r="FI7" s="455"/>
      <c r="FJ7" s="455"/>
      <c r="FK7" s="455"/>
      <c r="FL7" s="455"/>
      <c r="FM7" s="455"/>
      <c r="FN7" s="455"/>
      <c r="FO7" s="455"/>
      <c r="FP7" s="455"/>
      <c r="FQ7" s="455"/>
      <c r="FR7" s="455"/>
      <c r="FS7" s="455"/>
      <c r="FT7" s="455"/>
      <c r="FU7" s="455"/>
      <c r="FV7" s="455"/>
      <c r="FW7" s="455"/>
      <c r="FX7" s="455"/>
      <c r="FY7" s="455"/>
      <c r="FZ7" s="455"/>
      <c r="GA7" s="455"/>
      <c r="GB7" s="455"/>
      <c r="GC7" s="455"/>
      <c r="GD7" s="455"/>
      <c r="GE7" s="455"/>
      <c r="GF7" s="455"/>
    </row>
    <row r="8" spans="1:189" s="113" customFormat="1">
      <c r="A8" s="127"/>
      <c r="B8" s="460" t="s">
        <v>106</v>
      </c>
      <c r="C8" s="359" t="s">
        <v>107</v>
      </c>
      <c r="D8" s="374"/>
      <c r="E8" s="422">
        <v>78</v>
      </c>
      <c r="F8" s="422">
        <v>0</v>
      </c>
      <c r="G8" s="422">
        <v>0</v>
      </c>
      <c r="H8" s="421">
        <v>0</v>
      </c>
      <c r="I8" s="422">
        <v>12</v>
      </c>
      <c r="J8" s="420">
        <v>0</v>
      </c>
      <c r="K8" s="420">
        <v>0</v>
      </c>
      <c r="L8" s="421">
        <v>23</v>
      </c>
      <c r="M8" s="421">
        <v>3</v>
      </c>
      <c r="N8" s="421">
        <v>0</v>
      </c>
      <c r="O8" s="421">
        <v>0</v>
      </c>
      <c r="P8" s="421">
        <v>0</v>
      </c>
      <c r="Q8" s="421">
        <v>3</v>
      </c>
      <c r="R8" s="421">
        <v>2</v>
      </c>
      <c r="S8" s="421">
        <v>0</v>
      </c>
      <c r="T8" s="421">
        <v>0</v>
      </c>
      <c r="U8" s="420">
        <v>2</v>
      </c>
      <c r="V8" s="420">
        <v>0</v>
      </c>
      <c r="W8" s="420">
        <v>0</v>
      </c>
      <c r="X8" s="420">
        <v>1</v>
      </c>
      <c r="Y8" s="420">
        <v>0</v>
      </c>
      <c r="Z8" s="420">
        <v>1</v>
      </c>
      <c r="AA8" s="420">
        <v>0</v>
      </c>
      <c r="AB8" s="420">
        <v>0</v>
      </c>
      <c r="AC8" s="420">
        <v>0</v>
      </c>
      <c r="AD8" s="420">
        <v>2</v>
      </c>
      <c r="AE8" s="420">
        <v>2</v>
      </c>
      <c r="AF8" s="420">
        <v>0</v>
      </c>
      <c r="AG8" s="420">
        <v>1</v>
      </c>
      <c r="AH8" s="420">
        <v>1</v>
      </c>
      <c r="AI8" s="420">
        <v>0</v>
      </c>
      <c r="AJ8" s="420">
        <v>0</v>
      </c>
      <c r="AK8" s="420">
        <v>0</v>
      </c>
      <c r="AL8" s="420">
        <v>3</v>
      </c>
      <c r="AM8" s="420">
        <v>1</v>
      </c>
      <c r="AN8" s="420">
        <v>0</v>
      </c>
      <c r="AO8" s="420">
        <v>2</v>
      </c>
      <c r="AP8" s="420">
        <v>0</v>
      </c>
      <c r="AQ8" s="420">
        <v>0</v>
      </c>
      <c r="AR8" s="420">
        <v>0</v>
      </c>
      <c r="AS8" s="420">
        <v>1</v>
      </c>
      <c r="AT8" s="420">
        <v>2</v>
      </c>
      <c r="AU8" s="420">
        <v>0</v>
      </c>
      <c r="AV8" s="420">
        <v>0</v>
      </c>
      <c r="AW8" s="420">
        <v>0</v>
      </c>
      <c r="AX8" s="420">
        <v>0</v>
      </c>
      <c r="AY8" s="420">
        <v>0</v>
      </c>
      <c r="AZ8" s="420">
        <v>10</v>
      </c>
      <c r="BA8" s="420">
        <v>4</v>
      </c>
      <c r="BB8" s="420">
        <v>0</v>
      </c>
      <c r="BC8" s="420">
        <v>1</v>
      </c>
      <c r="BD8" s="420">
        <v>1</v>
      </c>
      <c r="BE8" s="420">
        <v>0</v>
      </c>
      <c r="BF8" s="420">
        <v>0</v>
      </c>
      <c r="BG8" s="420">
        <v>0</v>
      </c>
      <c r="BH8" s="420">
        <v>0</v>
      </c>
      <c r="BI8" s="455"/>
      <c r="BJ8" s="455"/>
      <c r="BK8" s="455"/>
      <c r="BL8" s="455"/>
      <c r="BM8" s="455"/>
      <c r="BN8" s="455"/>
      <c r="BO8" s="455"/>
      <c r="BP8" s="455"/>
      <c r="BQ8" s="455"/>
      <c r="BR8" s="455"/>
      <c r="BS8" s="455"/>
      <c r="BT8" s="455"/>
      <c r="BU8" s="455"/>
      <c r="BV8" s="455"/>
      <c r="BW8" s="455"/>
      <c r="BX8" s="455"/>
      <c r="BY8" s="455"/>
      <c r="BZ8" s="455"/>
      <c r="CA8" s="455"/>
      <c r="CB8" s="455"/>
      <c r="CC8" s="455"/>
      <c r="CD8" s="455"/>
      <c r="CE8" s="455"/>
      <c r="CF8" s="455"/>
      <c r="CG8" s="455"/>
      <c r="CH8" s="455"/>
      <c r="CI8" s="455"/>
      <c r="CJ8" s="455"/>
      <c r="CK8" s="455"/>
      <c r="CL8" s="455"/>
      <c r="CM8" s="455"/>
      <c r="CN8" s="455"/>
      <c r="CO8" s="455"/>
      <c r="CP8" s="455"/>
      <c r="CQ8" s="455"/>
      <c r="CR8" s="455"/>
      <c r="CS8" s="455"/>
      <c r="CT8" s="455"/>
      <c r="CU8" s="455"/>
      <c r="CV8" s="455"/>
      <c r="CW8" s="455"/>
      <c r="CX8" s="455"/>
      <c r="CY8" s="455"/>
      <c r="CZ8" s="455"/>
      <c r="DA8" s="455"/>
      <c r="DB8" s="455"/>
      <c r="DC8" s="455"/>
      <c r="DD8" s="455"/>
      <c r="DE8" s="455"/>
      <c r="DF8" s="455"/>
      <c r="DG8" s="455"/>
      <c r="DH8" s="455"/>
      <c r="DI8" s="455"/>
      <c r="DJ8" s="455"/>
      <c r="DK8" s="455"/>
      <c r="DL8" s="455"/>
      <c r="DM8" s="455"/>
      <c r="DN8" s="455"/>
      <c r="DO8" s="455"/>
      <c r="DP8" s="455"/>
      <c r="DQ8" s="455"/>
      <c r="DR8" s="455"/>
      <c r="DS8" s="455"/>
      <c r="DT8" s="455"/>
      <c r="DU8" s="455"/>
      <c r="DV8" s="455"/>
      <c r="DW8" s="455"/>
      <c r="DX8" s="455"/>
      <c r="DY8" s="455"/>
      <c r="DZ8" s="455"/>
      <c r="EA8" s="455"/>
      <c r="EB8" s="455"/>
      <c r="EC8" s="455"/>
      <c r="ED8" s="455"/>
      <c r="EE8" s="455"/>
      <c r="EF8" s="455"/>
      <c r="EG8" s="455"/>
      <c r="EH8" s="455"/>
      <c r="EI8" s="455"/>
      <c r="EJ8" s="455"/>
      <c r="EK8" s="455"/>
      <c r="EL8" s="455"/>
      <c r="EM8" s="455"/>
      <c r="EN8" s="455"/>
      <c r="EO8" s="455"/>
      <c r="EP8" s="455"/>
      <c r="EQ8" s="455"/>
      <c r="ER8" s="455"/>
      <c r="ES8" s="455"/>
      <c r="ET8" s="455"/>
      <c r="EU8" s="455"/>
      <c r="EV8" s="455"/>
      <c r="EW8" s="455"/>
      <c r="EX8" s="455"/>
      <c r="EY8" s="455"/>
      <c r="EZ8" s="455"/>
      <c r="FA8" s="455"/>
      <c r="FB8" s="455"/>
      <c r="FC8" s="455"/>
      <c r="FD8" s="455"/>
      <c r="FE8" s="455"/>
      <c r="FF8" s="455"/>
      <c r="FG8" s="455"/>
      <c r="FH8" s="455"/>
      <c r="FI8" s="455"/>
      <c r="FJ8" s="455"/>
      <c r="FK8" s="455"/>
      <c r="FL8" s="455"/>
      <c r="FM8" s="455"/>
      <c r="FN8" s="455"/>
      <c r="FO8" s="455"/>
      <c r="FP8" s="455"/>
      <c r="FQ8" s="455"/>
      <c r="FR8" s="455"/>
      <c r="FS8" s="455"/>
      <c r="FT8" s="455"/>
      <c r="FU8" s="455"/>
      <c r="FV8" s="455"/>
      <c r="FW8" s="455"/>
      <c r="FX8" s="455"/>
      <c r="FY8" s="455"/>
      <c r="FZ8" s="455"/>
      <c r="GA8" s="455"/>
      <c r="GB8" s="455"/>
      <c r="GC8" s="455"/>
      <c r="GD8" s="455"/>
      <c r="GE8" s="455"/>
      <c r="GF8" s="455"/>
      <c r="GG8" s="360"/>
    </row>
    <row r="9" spans="1:189" s="360" customFormat="1">
      <c r="A9" s="129"/>
      <c r="B9" s="363" t="s">
        <v>109</v>
      </c>
      <c r="C9" s="373" t="s">
        <v>116</v>
      </c>
      <c r="D9" s="302"/>
      <c r="E9" s="416">
        <v>88</v>
      </c>
      <c r="F9" s="416">
        <v>0</v>
      </c>
      <c r="G9" s="416">
        <v>0</v>
      </c>
      <c r="H9" s="423">
        <v>0</v>
      </c>
      <c r="I9" s="415">
        <v>3</v>
      </c>
      <c r="J9" s="416">
        <v>0</v>
      </c>
      <c r="K9" s="416">
        <v>0</v>
      </c>
      <c r="L9" s="416">
        <v>76</v>
      </c>
      <c r="M9" s="416">
        <v>0</v>
      </c>
      <c r="N9" s="416">
        <v>0</v>
      </c>
      <c r="O9" s="416">
        <v>0</v>
      </c>
      <c r="P9" s="416">
        <v>0</v>
      </c>
      <c r="Q9" s="416">
        <v>0</v>
      </c>
      <c r="R9" s="416">
        <v>0</v>
      </c>
      <c r="S9" s="416">
        <v>1</v>
      </c>
      <c r="T9" s="416">
        <v>0</v>
      </c>
      <c r="U9" s="416">
        <v>0</v>
      </c>
      <c r="V9" s="416">
        <v>1</v>
      </c>
      <c r="W9" s="416">
        <v>0</v>
      </c>
      <c r="X9" s="416">
        <v>0</v>
      </c>
      <c r="Y9" s="416">
        <v>0</v>
      </c>
      <c r="Z9" s="416">
        <v>0</v>
      </c>
      <c r="AA9" s="416">
        <v>0</v>
      </c>
      <c r="AB9" s="416">
        <v>1</v>
      </c>
      <c r="AC9" s="416">
        <v>1</v>
      </c>
      <c r="AD9" s="416">
        <v>0</v>
      </c>
      <c r="AE9" s="416">
        <v>0</v>
      </c>
      <c r="AF9" s="416">
        <v>0</v>
      </c>
      <c r="AG9" s="416">
        <v>0</v>
      </c>
      <c r="AH9" s="416">
        <v>0</v>
      </c>
      <c r="AI9" s="416">
        <v>0</v>
      </c>
      <c r="AJ9" s="416">
        <v>0</v>
      </c>
      <c r="AK9" s="416">
        <v>0</v>
      </c>
      <c r="AL9" s="416">
        <v>0</v>
      </c>
      <c r="AM9" s="416">
        <v>0</v>
      </c>
      <c r="AN9" s="416">
        <v>0</v>
      </c>
      <c r="AO9" s="416">
        <v>1</v>
      </c>
      <c r="AP9" s="416">
        <v>0</v>
      </c>
      <c r="AQ9" s="416">
        <v>0</v>
      </c>
      <c r="AR9" s="416">
        <v>0</v>
      </c>
      <c r="AS9" s="416">
        <v>1</v>
      </c>
      <c r="AT9" s="416">
        <v>0</v>
      </c>
      <c r="AU9" s="416">
        <v>0</v>
      </c>
      <c r="AV9" s="416">
        <v>0</v>
      </c>
      <c r="AW9" s="416">
        <v>0</v>
      </c>
      <c r="AX9" s="416">
        <v>0</v>
      </c>
      <c r="AY9" s="416">
        <v>0</v>
      </c>
      <c r="AZ9" s="416">
        <v>0</v>
      </c>
      <c r="BA9" s="416">
        <v>0</v>
      </c>
      <c r="BB9" s="416">
        <v>0</v>
      </c>
      <c r="BC9" s="416">
        <v>2</v>
      </c>
      <c r="BD9" s="416">
        <v>1</v>
      </c>
      <c r="BE9" s="416">
        <v>0</v>
      </c>
      <c r="BF9" s="416">
        <v>0</v>
      </c>
      <c r="BG9" s="416">
        <v>0</v>
      </c>
      <c r="BH9" s="416">
        <v>0</v>
      </c>
      <c r="BI9" s="455"/>
      <c r="BJ9" s="455"/>
      <c r="BK9" s="455"/>
      <c r="BL9" s="455"/>
      <c r="BM9" s="455"/>
      <c r="BN9" s="455"/>
      <c r="BO9" s="455"/>
      <c r="BP9" s="455"/>
      <c r="BQ9" s="455"/>
      <c r="BR9" s="455"/>
      <c r="BS9" s="455"/>
      <c r="BT9" s="455"/>
      <c r="BU9" s="455"/>
      <c r="BV9" s="455"/>
      <c r="BW9" s="455"/>
      <c r="BX9" s="455"/>
      <c r="BY9" s="455"/>
      <c r="BZ9" s="455"/>
      <c r="CA9" s="455"/>
      <c r="CB9" s="455"/>
      <c r="CC9" s="455"/>
      <c r="CD9" s="455"/>
      <c r="CE9" s="455"/>
      <c r="CF9" s="455"/>
      <c r="CG9" s="455"/>
      <c r="CH9" s="455"/>
      <c r="CI9" s="455"/>
      <c r="CJ9" s="455"/>
      <c r="CK9" s="455"/>
      <c r="CL9" s="455"/>
      <c r="CM9" s="455"/>
      <c r="CN9" s="455"/>
      <c r="CO9" s="455"/>
      <c r="CP9" s="455"/>
      <c r="CQ9" s="455"/>
      <c r="CR9" s="455"/>
      <c r="CS9" s="455"/>
      <c r="CT9" s="455"/>
      <c r="CU9" s="455"/>
      <c r="CV9" s="455"/>
      <c r="CW9" s="455"/>
      <c r="CX9" s="455"/>
      <c r="CY9" s="455"/>
      <c r="CZ9" s="455"/>
      <c r="DA9" s="455"/>
      <c r="DB9" s="455"/>
      <c r="DC9" s="455"/>
      <c r="DD9" s="455"/>
      <c r="DE9" s="455"/>
      <c r="DF9" s="455"/>
      <c r="DG9" s="455"/>
      <c r="DH9" s="455"/>
      <c r="DI9" s="455"/>
      <c r="DJ9" s="455"/>
      <c r="DK9" s="455"/>
      <c r="DL9" s="455"/>
      <c r="DM9" s="455"/>
      <c r="DN9" s="455"/>
      <c r="DO9" s="455"/>
      <c r="DP9" s="455"/>
      <c r="DQ9" s="455"/>
      <c r="DR9" s="455"/>
      <c r="DS9" s="455"/>
      <c r="DT9" s="455"/>
      <c r="DU9" s="455"/>
      <c r="DV9" s="455"/>
      <c r="DW9" s="455"/>
      <c r="DX9" s="455"/>
      <c r="DY9" s="455"/>
      <c r="DZ9" s="455"/>
      <c r="EA9" s="455"/>
      <c r="EB9" s="455"/>
      <c r="EC9" s="455"/>
      <c r="ED9" s="455"/>
      <c r="EE9" s="455"/>
      <c r="EF9" s="455"/>
      <c r="EG9" s="455"/>
      <c r="EH9" s="455"/>
      <c r="EI9" s="455"/>
      <c r="EJ9" s="455"/>
      <c r="EK9" s="455"/>
      <c r="EL9" s="455"/>
      <c r="EM9" s="455"/>
      <c r="EN9" s="455"/>
      <c r="EO9" s="455"/>
      <c r="EP9" s="455"/>
      <c r="EQ9" s="455"/>
      <c r="ER9" s="455"/>
      <c r="ES9" s="455"/>
      <c r="ET9" s="455"/>
      <c r="EU9" s="455"/>
      <c r="EV9" s="455"/>
      <c r="EW9" s="455"/>
      <c r="EX9" s="455"/>
      <c r="EY9" s="455"/>
      <c r="EZ9" s="455"/>
      <c r="FA9" s="455"/>
      <c r="FB9" s="455"/>
      <c r="FC9" s="455"/>
      <c r="FD9" s="455"/>
      <c r="FE9" s="455"/>
      <c r="FF9" s="455"/>
      <c r="FG9" s="455"/>
      <c r="FH9" s="455"/>
      <c r="FI9" s="455"/>
      <c r="FJ9" s="455"/>
      <c r="FK9" s="455"/>
      <c r="FL9" s="455"/>
      <c r="FM9" s="455"/>
      <c r="FN9" s="455"/>
      <c r="FO9" s="455"/>
      <c r="FP9" s="455"/>
      <c r="FQ9" s="455"/>
      <c r="FR9" s="455"/>
      <c r="FS9" s="455"/>
      <c r="FT9" s="455"/>
      <c r="FU9" s="455"/>
      <c r="FV9" s="455"/>
      <c r="FW9" s="455"/>
      <c r="FX9" s="455"/>
      <c r="FY9" s="455"/>
      <c r="FZ9" s="455"/>
      <c r="GA9" s="455"/>
      <c r="GB9" s="455"/>
      <c r="GC9" s="455"/>
      <c r="GD9" s="455"/>
      <c r="GE9" s="455"/>
      <c r="GF9" s="455"/>
    </row>
    <row r="10" spans="1:189" s="113" customFormat="1">
      <c r="A10" s="126"/>
      <c r="B10" s="358" t="s">
        <v>109</v>
      </c>
      <c r="C10" s="359" t="s">
        <v>113</v>
      </c>
      <c r="D10" s="302"/>
      <c r="E10" s="420">
        <v>143</v>
      </c>
      <c r="F10" s="420">
        <v>0</v>
      </c>
      <c r="G10" s="420">
        <v>0</v>
      </c>
      <c r="H10" s="421">
        <v>0</v>
      </c>
      <c r="I10" s="422">
        <v>4</v>
      </c>
      <c r="J10" s="420">
        <v>0</v>
      </c>
      <c r="K10" s="420">
        <v>0</v>
      </c>
      <c r="L10" s="421">
        <v>105</v>
      </c>
      <c r="M10" s="421">
        <v>0</v>
      </c>
      <c r="N10" s="421">
        <v>0</v>
      </c>
      <c r="O10" s="421">
        <v>0</v>
      </c>
      <c r="P10" s="421">
        <v>0</v>
      </c>
      <c r="Q10" s="421">
        <v>3</v>
      </c>
      <c r="R10" s="421">
        <v>1</v>
      </c>
      <c r="S10" s="421">
        <v>0</v>
      </c>
      <c r="T10" s="421">
        <v>0</v>
      </c>
      <c r="U10" s="420">
        <v>0</v>
      </c>
      <c r="V10" s="420">
        <v>0</v>
      </c>
      <c r="W10" s="420">
        <v>0</v>
      </c>
      <c r="X10" s="420">
        <v>1</v>
      </c>
      <c r="Y10" s="420">
        <v>0</v>
      </c>
      <c r="Z10" s="420">
        <v>0</v>
      </c>
      <c r="AA10" s="420">
        <v>0</v>
      </c>
      <c r="AB10" s="420">
        <v>1</v>
      </c>
      <c r="AC10" s="420">
        <v>0</v>
      </c>
      <c r="AD10" s="420">
        <v>1</v>
      </c>
      <c r="AE10" s="420">
        <v>0</v>
      </c>
      <c r="AF10" s="420">
        <v>0</v>
      </c>
      <c r="AG10" s="420">
        <v>0</v>
      </c>
      <c r="AH10" s="420">
        <v>0</v>
      </c>
      <c r="AI10" s="420">
        <v>0</v>
      </c>
      <c r="AJ10" s="420">
        <v>1</v>
      </c>
      <c r="AK10" s="420">
        <v>0</v>
      </c>
      <c r="AL10" s="420">
        <v>1</v>
      </c>
      <c r="AM10" s="420">
        <v>0</v>
      </c>
      <c r="AN10" s="420">
        <v>1</v>
      </c>
      <c r="AO10" s="420">
        <v>0</v>
      </c>
      <c r="AP10" s="420">
        <v>1</v>
      </c>
      <c r="AQ10" s="420">
        <v>0</v>
      </c>
      <c r="AR10" s="420">
        <v>0</v>
      </c>
      <c r="AS10" s="420">
        <v>0</v>
      </c>
      <c r="AT10" s="420">
        <v>1</v>
      </c>
      <c r="AU10" s="420">
        <v>0</v>
      </c>
      <c r="AV10" s="420">
        <v>0</v>
      </c>
      <c r="AW10" s="420">
        <v>1</v>
      </c>
      <c r="AX10" s="420">
        <v>0</v>
      </c>
      <c r="AY10" s="420">
        <v>0</v>
      </c>
      <c r="AZ10" s="420">
        <v>4</v>
      </c>
      <c r="BA10" s="420">
        <v>2</v>
      </c>
      <c r="BB10" s="420">
        <v>0</v>
      </c>
      <c r="BC10" s="420">
        <v>0</v>
      </c>
      <c r="BD10" s="420">
        <v>1</v>
      </c>
      <c r="BE10" s="420">
        <v>0</v>
      </c>
      <c r="BF10" s="420">
        <v>1</v>
      </c>
      <c r="BG10" s="420">
        <v>0</v>
      </c>
      <c r="BH10" s="420">
        <v>13</v>
      </c>
      <c r="BI10" s="455"/>
      <c r="BJ10" s="455"/>
      <c r="BK10" s="455"/>
      <c r="BL10" s="455"/>
      <c r="BM10" s="455"/>
      <c r="BN10" s="455"/>
      <c r="BO10" s="455"/>
      <c r="BP10" s="455"/>
      <c r="BQ10" s="455"/>
      <c r="BR10" s="455"/>
      <c r="BS10" s="455"/>
      <c r="BT10" s="455"/>
      <c r="BU10" s="455"/>
      <c r="BV10" s="455"/>
      <c r="BW10" s="455"/>
      <c r="BX10" s="455"/>
      <c r="BY10" s="455"/>
      <c r="BZ10" s="455"/>
      <c r="CA10" s="455"/>
      <c r="CB10" s="455"/>
      <c r="CC10" s="455"/>
      <c r="CD10" s="455"/>
      <c r="CE10" s="455"/>
      <c r="CF10" s="455"/>
      <c r="CG10" s="455"/>
      <c r="CH10" s="455"/>
      <c r="CI10" s="455"/>
      <c r="CJ10" s="455"/>
      <c r="CK10" s="455"/>
      <c r="CL10" s="455"/>
      <c r="CM10" s="455"/>
      <c r="CN10" s="455"/>
      <c r="CO10" s="455"/>
      <c r="CP10" s="455"/>
      <c r="CQ10" s="455"/>
      <c r="CR10" s="455"/>
      <c r="CS10" s="455"/>
      <c r="CT10" s="455"/>
      <c r="CU10" s="455"/>
      <c r="CV10" s="455"/>
      <c r="CW10" s="455"/>
      <c r="CX10" s="455"/>
      <c r="CY10" s="455"/>
      <c r="CZ10" s="455"/>
      <c r="DA10" s="455"/>
      <c r="DB10" s="455"/>
      <c r="DC10" s="455"/>
      <c r="DD10" s="455"/>
      <c r="DE10" s="455"/>
      <c r="DF10" s="455"/>
      <c r="DG10" s="455"/>
      <c r="DH10" s="455"/>
      <c r="DI10" s="455"/>
      <c r="DJ10" s="455"/>
      <c r="DK10" s="455"/>
      <c r="DL10" s="455"/>
      <c r="DM10" s="455"/>
      <c r="DN10" s="455"/>
      <c r="DO10" s="455"/>
      <c r="DP10" s="455"/>
      <c r="DQ10" s="455"/>
      <c r="DR10" s="455"/>
      <c r="DS10" s="455"/>
      <c r="DT10" s="455"/>
      <c r="DU10" s="455"/>
      <c r="DV10" s="455"/>
      <c r="DW10" s="455"/>
      <c r="DX10" s="455"/>
      <c r="DY10" s="455"/>
      <c r="DZ10" s="455"/>
      <c r="EA10" s="455"/>
      <c r="EB10" s="455"/>
      <c r="EC10" s="455"/>
      <c r="ED10" s="455"/>
      <c r="EE10" s="455"/>
      <c r="EF10" s="455"/>
      <c r="EG10" s="455"/>
      <c r="EH10" s="455"/>
      <c r="EI10" s="455"/>
      <c r="EJ10" s="455"/>
      <c r="EK10" s="455"/>
      <c r="EL10" s="455"/>
      <c r="EM10" s="455"/>
      <c r="EN10" s="455"/>
      <c r="EO10" s="455"/>
      <c r="EP10" s="455"/>
      <c r="EQ10" s="455"/>
      <c r="ER10" s="455"/>
      <c r="ES10" s="455"/>
      <c r="ET10" s="455"/>
      <c r="EU10" s="455"/>
      <c r="EV10" s="455"/>
      <c r="EW10" s="455"/>
      <c r="EX10" s="455"/>
      <c r="EY10" s="455"/>
      <c r="EZ10" s="455"/>
      <c r="FA10" s="455"/>
      <c r="FB10" s="455"/>
      <c r="FC10" s="455"/>
      <c r="FD10" s="455"/>
      <c r="FE10" s="455"/>
      <c r="FF10" s="455"/>
      <c r="FG10" s="455"/>
      <c r="FH10" s="455"/>
      <c r="FI10" s="455"/>
      <c r="FJ10" s="455"/>
      <c r="FK10" s="455"/>
      <c r="FL10" s="455"/>
      <c r="FM10" s="455"/>
      <c r="FN10" s="455"/>
      <c r="FO10" s="455"/>
      <c r="FP10" s="455"/>
      <c r="FQ10" s="455"/>
      <c r="FR10" s="455"/>
      <c r="FS10" s="455"/>
      <c r="FT10" s="455"/>
      <c r="FU10" s="455"/>
      <c r="FV10" s="455"/>
      <c r="FW10" s="455"/>
      <c r="FX10" s="455"/>
      <c r="FY10" s="455"/>
      <c r="FZ10" s="455"/>
      <c r="GA10" s="455"/>
      <c r="GB10" s="455"/>
      <c r="GC10" s="455"/>
      <c r="GD10" s="455"/>
      <c r="GE10" s="455"/>
      <c r="GF10" s="455"/>
      <c r="GG10" s="360"/>
    </row>
    <row r="11" spans="1:189" s="360" customFormat="1">
      <c r="A11" s="129"/>
      <c r="B11" s="363" t="s">
        <v>109</v>
      </c>
      <c r="C11" s="373" t="s">
        <v>110</v>
      </c>
      <c r="D11" s="302"/>
      <c r="E11" s="416">
        <v>105</v>
      </c>
      <c r="F11" s="416">
        <v>0</v>
      </c>
      <c r="G11" s="416">
        <v>0</v>
      </c>
      <c r="H11" s="423">
        <v>0</v>
      </c>
      <c r="I11" s="415">
        <v>3</v>
      </c>
      <c r="J11" s="416">
        <v>0</v>
      </c>
      <c r="K11" s="416">
        <v>0</v>
      </c>
      <c r="L11" s="416">
        <v>70</v>
      </c>
      <c r="M11" s="416">
        <v>1</v>
      </c>
      <c r="N11" s="416">
        <v>0</v>
      </c>
      <c r="O11" s="416">
        <v>0</v>
      </c>
      <c r="P11" s="416">
        <v>0</v>
      </c>
      <c r="Q11" s="416">
        <v>0</v>
      </c>
      <c r="R11" s="416">
        <v>1</v>
      </c>
      <c r="S11" s="416">
        <v>2</v>
      </c>
      <c r="T11" s="416">
        <v>0</v>
      </c>
      <c r="U11" s="416">
        <v>1</v>
      </c>
      <c r="V11" s="416">
        <v>0</v>
      </c>
      <c r="W11" s="416">
        <v>0</v>
      </c>
      <c r="X11" s="416">
        <v>0</v>
      </c>
      <c r="Y11" s="416">
        <v>0</v>
      </c>
      <c r="Z11" s="416">
        <v>0</v>
      </c>
      <c r="AA11" s="416">
        <v>0</v>
      </c>
      <c r="AB11" s="416">
        <v>0</v>
      </c>
      <c r="AC11" s="416">
        <v>0</v>
      </c>
      <c r="AD11" s="416">
        <v>3</v>
      </c>
      <c r="AE11" s="416">
        <v>0</v>
      </c>
      <c r="AF11" s="416">
        <v>0</v>
      </c>
      <c r="AG11" s="416">
        <v>0</v>
      </c>
      <c r="AH11" s="416">
        <v>0</v>
      </c>
      <c r="AI11" s="416">
        <v>0</v>
      </c>
      <c r="AJ11" s="416">
        <v>1</v>
      </c>
      <c r="AK11" s="416">
        <v>0</v>
      </c>
      <c r="AL11" s="416">
        <v>0</v>
      </c>
      <c r="AM11" s="416">
        <v>0</v>
      </c>
      <c r="AN11" s="416">
        <v>1</v>
      </c>
      <c r="AO11" s="416">
        <v>0</v>
      </c>
      <c r="AP11" s="416">
        <v>0</v>
      </c>
      <c r="AQ11" s="416">
        <v>0</v>
      </c>
      <c r="AR11" s="416">
        <v>0</v>
      </c>
      <c r="AS11" s="416">
        <v>0</v>
      </c>
      <c r="AT11" s="416">
        <v>0</v>
      </c>
      <c r="AU11" s="416">
        <v>0</v>
      </c>
      <c r="AV11" s="416">
        <v>0</v>
      </c>
      <c r="AW11" s="416">
        <v>0</v>
      </c>
      <c r="AX11" s="416">
        <v>0</v>
      </c>
      <c r="AY11" s="416">
        <v>5</v>
      </c>
      <c r="AZ11" s="416">
        <v>1</v>
      </c>
      <c r="BA11" s="416">
        <v>0</v>
      </c>
      <c r="BB11" s="416">
        <v>0</v>
      </c>
      <c r="BC11" s="416">
        <v>2</v>
      </c>
      <c r="BD11" s="416">
        <v>2</v>
      </c>
      <c r="BE11" s="416">
        <v>0</v>
      </c>
      <c r="BF11" s="416">
        <v>0</v>
      </c>
      <c r="BG11" s="416">
        <v>0</v>
      </c>
      <c r="BH11" s="416">
        <v>12</v>
      </c>
      <c r="BI11" s="455"/>
      <c r="BJ11" s="455"/>
      <c r="BK11" s="455"/>
      <c r="BL11" s="455"/>
      <c r="BM11" s="455"/>
      <c r="BN11" s="455"/>
      <c r="BO11" s="455"/>
      <c r="BP11" s="455"/>
      <c r="BQ11" s="455"/>
      <c r="BR11" s="455"/>
      <c r="BS11" s="455"/>
      <c r="BT11" s="455"/>
      <c r="BU11" s="455"/>
      <c r="BV11" s="455"/>
      <c r="BW11" s="455"/>
      <c r="BX11" s="455"/>
      <c r="BY11" s="455"/>
      <c r="BZ11" s="455"/>
      <c r="CA11" s="455"/>
      <c r="CB11" s="455"/>
      <c r="CC11" s="455"/>
      <c r="CD11" s="455"/>
      <c r="CE11" s="455"/>
      <c r="CF11" s="455"/>
      <c r="CG11" s="455"/>
      <c r="CH11" s="455"/>
      <c r="CI11" s="455"/>
      <c r="CJ11" s="455"/>
      <c r="CK11" s="455"/>
      <c r="CL11" s="455"/>
      <c r="CM11" s="455"/>
      <c r="CN11" s="455"/>
      <c r="CO11" s="455"/>
      <c r="CP11" s="455"/>
      <c r="CQ11" s="455"/>
      <c r="CR11" s="455"/>
      <c r="CS11" s="455"/>
      <c r="CT11" s="455"/>
      <c r="CU11" s="455"/>
      <c r="CV11" s="455"/>
      <c r="CW11" s="455"/>
      <c r="CX11" s="455"/>
      <c r="CY11" s="455"/>
      <c r="CZ11" s="455"/>
      <c r="DA11" s="455"/>
      <c r="DB11" s="455"/>
      <c r="DC11" s="455"/>
      <c r="DD11" s="455"/>
      <c r="DE11" s="455"/>
      <c r="DF11" s="455"/>
      <c r="DG11" s="455"/>
      <c r="DH11" s="455"/>
      <c r="DI11" s="455"/>
      <c r="DJ11" s="455"/>
      <c r="DK11" s="455"/>
      <c r="DL11" s="455"/>
      <c r="DM11" s="455"/>
      <c r="DN11" s="455"/>
      <c r="DO11" s="455"/>
      <c r="DP11" s="455"/>
      <c r="DQ11" s="455"/>
      <c r="DR11" s="455"/>
      <c r="DS11" s="455"/>
      <c r="DT11" s="455"/>
      <c r="DU11" s="455"/>
      <c r="DV11" s="455"/>
      <c r="DW11" s="455"/>
      <c r="DX11" s="455"/>
      <c r="DY11" s="455"/>
      <c r="DZ11" s="455"/>
      <c r="EA11" s="455"/>
      <c r="EB11" s="455"/>
      <c r="EC11" s="455"/>
      <c r="ED11" s="455"/>
      <c r="EE11" s="455"/>
      <c r="EF11" s="455"/>
      <c r="EG11" s="455"/>
      <c r="EH11" s="455"/>
      <c r="EI11" s="455"/>
      <c r="EJ11" s="455"/>
      <c r="EK11" s="455"/>
      <c r="EL11" s="455"/>
      <c r="EM11" s="455"/>
      <c r="EN11" s="455"/>
      <c r="EO11" s="455"/>
      <c r="EP11" s="455"/>
      <c r="EQ11" s="455"/>
      <c r="ER11" s="455"/>
      <c r="ES11" s="455"/>
      <c r="ET11" s="455"/>
      <c r="EU11" s="455"/>
      <c r="EV11" s="455"/>
      <c r="EW11" s="455"/>
      <c r="EX11" s="455"/>
      <c r="EY11" s="455"/>
      <c r="EZ11" s="455"/>
      <c r="FA11" s="455"/>
      <c r="FB11" s="455"/>
      <c r="FC11" s="455"/>
      <c r="FD11" s="455"/>
      <c r="FE11" s="455"/>
      <c r="FF11" s="455"/>
      <c r="FG11" s="455"/>
      <c r="FH11" s="455"/>
      <c r="FI11" s="455"/>
      <c r="FJ11" s="455"/>
      <c r="FK11" s="455"/>
      <c r="FL11" s="455"/>
      <c r="FM11" s="455"/>
      <c r="FN11" s="455"/>
      <c r="FO11" s="455"/>
      <c r="FP11" s="455"/>
      <c r="FQ11" s="455"/>
      <c r="FR11" s="455"/>
      <c r="FS11" s="455"/>
      <c r="FT11" s="455"/>
      <c r="FU11" s="455"/>
      <c r="FV11" s="455"/>
      <c r="FW11" s="455"/>
      <c r="FX11" s="455"/>
      <c r="FY11" s="455"/>
      <c r="FZ11" s="455"/>
      <c r="GA11" s="455"/>
      <c r="GB11" s="455"/>
      <c r="GC11" s="455"/>
      <c r="GD11" s="455"/>
      <c r="GE11" s="455"/>
      <c r="GF11" s="455"/>
    </row>
    <row r="12" spans="1:189" s="113" customFormat="1">
      <c r="A12" s="126"/>
      <c r="B12" s="358" t="s">
        <v>109</v>
      </c>
      <c r="C12" s="359" t="s">
        <v>112</v>
      </c>
      <c r="D12" s="302"/>
      <c r="E12" s="420">
        <v>148</v>
      </c>
      <c r="F12" s="420">
        <v>1</v>
      </c>
      <c r="G12" s="420">
        <v>0</v>
      </c>
      <c r="H12" s="421">
        <v>0</v>
      </c>
      <c r="I12" s="422">
        <v>4</v>
      </c>
      <c r="J12" s="420">
        <v>0</v>
      </c>
      <c r="K12" s="420">
        <v>0</v>
      </c>
      <c r="L12" s="421">
        <v>106</v>
      </c>
      <c r="M12" s="421">
        <v>0</v>
      </c>
      <c r="N12" s="421">
        <v>0</v>
      </c>
      <c r="O12" s="421">
        <v>0</v>
      </c>
      <c r="P12" s="421">
        <v>0</v>
      </c>
      <c r="Q12" s="421">
        <v>5</v>
      </c>
      <c r="R12" s="421">
        <v>0</v>
      </c>
      <c r="S12" s="420">
        <v>5</v>
      </c>
      <c r="T12" s="420">
        <v>1</v>
      </c>
      <c r="U12" s="420">
        <v>1</v>
      </c>
      <c r="V12" s="420">
        <v>1</v>
      </c>
      <c r="W12" s="420">
        <v>0</v>
      </c>
      <c r="X12" s="420">
        <v>0</v>
      </c>
      <c r="Y12" s="420">
        <v>0</v>
      </c>
      <c r="Z12" s="420">
        <v>1</v>
      </c>
      <c r="AA12" s="420">
        <v>0</v>
      </c>
      <c r="AB12" s="420">
        <v>0</v>
      </c>
      <c r="AC12" s="420">
        <v>1</v>
      </c>
      <c r="AD12" s="420">
        <v>0</v>
      </c>
      <c r="AE12" s="420">
        <v>0</v>
      </c>
      <c r="AF12" s="420">
        <v>1</v>
      </c>
      <c r="AG12" s="420">
        <v>0</v>
      </c>
      <c r="AH12" s="420">
        <v>0</v>
      </c>
      <c r="AI12" s="420">
        <v>0</v>
      </c>
      <c r="AJ12" s="420">
        <v>1</v>
      </c>
      <c r="AK12" s="420">
        <v>0</v>
      </c>
      <c r="AL12" s="420">
        <v>0</v>
      </c>
      <c r="AM12" s="420">
        <v>0</v>
      </c>
      <c r="AN12" s="420">
        <v>3</v>
      </c>
      <c r="AO12" s="420">
        <v>1</v>
      </c>
      <c r="AP12" s="420">
        <v>0</v>
      </c>
      <c r="AQ12" s="420">
        <v>2</v>
      </c>
      <c r="AR12" s="420">
        <v>0</v>
      </c>
      <c r="AS12" s="420">
        <v>0</v>
      </c>
      <c r="AT12" s="420">
        <v>0</v>
      </c>
      <c r="AU12" s="420">
        <v>0</v>
      </c>
      <c r="AV12" s="420">
        <v>1</v>
      </c>
      <c r="AW12" s="420">
        <v>0</v>
      </c>
      <c r="AX12" s="420">
        <v>0</v>
      </c>
      <c r="AY12" s="420">
        <v>0</v>
      </c>
      <c r="AZ12" s="420">
        <v>1</v>
      </c>
      <c r="BA12" s="420">
        <v>3</v>
      </c>
      <c r="BB12" s="420">
        <v>0</v>
      </c>
      <c r="BC12" s="420">
        <v>0</v>
      </c>
      <c r="BD12" s="420">
        <v>2</v>
      </c>
      <c r="BE12" s="420">
        <v>0</v>
      </c>
      <c r="BF12" s="420">
        <v>0</v>
      </c>
      <c r="BG12" s="420">
        <v>0</v>
      </c>
      <c r="BH12" s="420">
        <v>7</v>
      </c>
      <c r="BI12" s="455"/>
      <c r="BJ12" s="455"/>
      <c r="BK12" s="455"/>
      <c r="BL12" s="455"/>
      <c r="BM12" s="455"/>
      <c r="BN12" s="455"/>
      <c r="BO12" s="455"/>
      <c r="BP12" s="455"/>
      <c r="BQ12" s="455"/>
      <c r="BR12" s="455"/>
      <c r="BS12" s="455"/>
      <c r="BT12" s="455"/>
      <c r="BU12" s="455"/>
      <c r="BV12" s="455"/>
      <c r="BW12" s="455"/>
      <c r="BX12" s="455"/>
      <c r="BY12" s="455"/>
      <c r="BZ12" s="455"/>
      <c r="CA12" s="455"/>
      <c r="CB12" s="455"/>
      <c r="CC12" s="455"/>
      <c r="CD12" s="455"/>
      <c r="CE12" s="455"/>
      <c r="CF12" s="455"/>
      <c r="CG12" s="455"/>
      <c r="CH12" s="455"/>
      <c r="CI12" s="455"/>
      <c r="CJ12" s="455"/>
      <c r="CK12" s="455"/>
      <c r="CL12" s="455"/>
      <c r="CM12" s="455"/>
      <c r="CN12" s="455"/>
      <c r="CO12" s="455"/>
      <c r="CP12" s="455"/>
      <c r="CQ12" s="455"/>
      <c r="CR12" s="455"/>
      <c r="CS12" s="455"/>
      <c r="CT12" s="455"/>
      <c r="CU12" s="455"/>
      <c r="CV12" s="455"/>
      <c r="CW12" s="455"/>
      <c r="CX12" s="455"/>
      <c r="CY12" s="455"/>
      <c r="CZ12" s="455"/>
      <c r="DA12" s="455"/>
      <c r="DB12" s="455"/>
      <c r="DC12" s="455"/>
      <c r="DD12" s="455"/>
      <c r="DE12" s="455"/>
      <c r="DF12" s="455"/>
      <c r="DG12" s="455"/>
      <c r="DH12" s="455"/>
      <c r="DI12" s="455"/>
      <c r="DJ12" s="455"/>
      <c r="DK12" s="455"/>
      <c r="DL12" s="455"/>
      <c r="DM12" s="455"/>
      <c r="DN12" s="455"/>
      <c r="DO12" s="455"/>
      <c r="DP12" s="455"/>
      <c r="DQ12" s="455"/>
      <c r="DR12" s="455"/>
      <c r="DS12" s="455"/>
      <c r="DT12" s="455"/>
      <c r="DU12" s="455"/>
      <c r="DV12" s="455"/>
      <c r="DW12" s="455"/>
      <c r="DX12" s="455"/>
      <c r="DY12" s="455"/>
      <c r="DZ12" s="455"/>
      <c r="EA12" s="455"/>
      <c r="EB12" s="455"/>
      <c r="EC12" s="455"/>
      <c r="ED12" s="455"/>
      <c r="EE12" s="455"/>
      <c r="EF12" s="455"/>
      <c r="EG12" s="455"/>
      <c r="EH12" s="455"/>
      <c r="EI12" s="455"/>
      <c r="EJ12" s="455"/>
      <c r="EK12" s="455"/>
      <c r="EL12" s="455"/>
      <c r="EM12" s="455"/>
      <c r="EN12" s="455"/>
      <c r="EO12" s="455"/>
      <c r="EP12" s="455"/>
      <c r="EQ12" s="455"/>
      <c r="ER12" s="455"/>
      <c r="ES12" s="455"/>
      <c r="ET12" s="455"/>
      <c r="EU12" s="455"/>
      <c r="EV12" s="455"/>
      <c r="EW12" s="455"/>
      <c r="EX12" s="455"/>
      <c r="EY12" s="455"/>
      <c r="EZ12" s="455"/>
      <c r="FA12" s="455"/>
      <c r="FB12" s="455"/>
      <c r="FC12" s="455"/>
      <c r="FD12" s="455"/>
      <c r="FE12" s="455"/>
      <c r="FF12" s="455"/>
      <c r="FG12" s="455"/>
      <c r="FH12" s="455"/>
      <c r="FI12" s="455"/>
      <c r="FJ12" s="455"/>
      <c r="FK12" s="455"/>
      <c r="FL12" s="455"/>
      <c r="FM12" s="455"/>
      <c r="FN12" s="455"/>
      <c r="FO12" s="455"/>
      <c r="FP12" s="455"/>
      <c r="FQ12" s="455"/>
      <c r="FR12" s="455"/>
      <c r="FS12" s="455"/>
      <c r="FT12" s="455"/>
      <c r="FU12" s="455"/>
      <c r="FV12" s="455"/>
      <c r="FW12" s="455"/>
      <c r="FX12" s="455"/>
      <c r="FY12" s="455"/>
      <c r="FZ12" s="455"/>
      <c r="GA12" s="455"/>
      <c r="GB12" s="455"/>
      <c r="GC12" s="455"/>
      <c r="GD12" s="455"/>
      <c r="GE12" s="455"/>
      <c r="GF12" s="455"/>
      <c r="GG12" s="360"/>
    </row>
    <row r="13" spans="1:189" s="360" customFormat="1">
      <c r="A13" s="129"/>
      <c r="B13" s="363" t="s">
        <v>109</v>
      </c>
      <c r="C13" s="373" t="s">
        <v>115</v>
      </c>
      <c r="D13" s="302"/>
      <c r="E13" s="416">
        <v>39</v>
      </c>
      <c r="F13" s="416">
        <v>0</v>
      </c>
      <c r="G13" s="416">
        <v>0</v>
      </c>
      <c r="H13" s="423">
        <v>0</v>
      </c>
      <c r="I13" s="415">
        <v>0</v>
      </c>
      <c r="J13" s="416">
        <v>0</v>
      </c>
      <c r="K13" s="416">
        <v>0</v>
      </c>
      <c r="L13" s="416">
        <v>33</v>
      </c>
      <c r="M13" s="416">
        <v>0</v>
      </c>
      <c r="N13" s="416">
        <v>0</v>
      </c>
      <c r="O13" s="416">
        <v>0</v>
      </c>
      <c r="P13" s="416">
        <v>0</v>
      </c>
      <c r="Q13" s="416">
        <v>0</v>
      </c>
      <c r="R13" s="416">
        <v>1</v>
      </c>
      <c r="S13" s="416">
        <v>0</v>
      </c>
      <c r="T13" s="416">
        <v>0</v>
      </c>
      <c r="U13" s="416">
        <v>1</v>
      </c>
      <c r="V13" s="416">
        <v>0</v>
      </c>
      <c r="W13" s="416">
        <v>0</v>
      </c>
      <c r="X13" s="416">
        <v>0</v>
      </c>
      <c r="Y13" s="416">
        <v>0</v>
      </c>
      <c r="Z13" s="416">
        <v>0</v>
      </c>
      <c r="AA13" s="416">
        <v>0</v>
      </c>
      <c r="AB13" s="416">
        <v>0</v>
      </c>
      <c r="AC13" s="416">
        <v>1</v>
      </c>
      <c r="AD13" s="416">
        <v>0</v>
      </c>
      <c r="AE13" s="416">
        <v>0</v>
      </c>
      <c r="AF13" s="416">
        <v>0</v>
      </c>
      <c r="AG13" s="416">
        <v>0</v>
      </c>
      <c r="AH13" s="416">
        <v>0</v>
      </c>
      <c r="AI13" s="416">
        <v>0</v>
      </c>
      <c r="AJ13" s="416">
        <v>0</v>
      </c>
      <c r="AK13" s="416">
        <v>0</v>
      </c>
      <c r="AL13" s="416">
        <v>0</v>
      </c>
      <c r="AM13" s="416">
        <v>0</v>
      </c>
      <c r="AN13" s="416">
        <v>0</v>
      </c>
      <c r="AO13" s="416">
        <v>0</v>
      </c>
      <c r="AP13" s="416">
        <v>0</v>
      </c>
      <c r="AQ13" s="416">
        <v>0</v>
      </c>
      <c r="AR13" s="416">
        <v>0</v>
      </c>
      <c r="AS13" s="416">
        <v>0</v>
      </c>
      <c r="AT13" s="416">
        <v>0</v>
      </c>
      <c r="AU13" s="416">
        <v>0</v>
      </c>
      <c r="AV13" s="416">
        <v>0</v>
      </c>
      <c r="AW13" s="416">
        <v>0</v>
      </c>
      <c r="AX13" s="416">
        <v>0</v>
      </c>
      <c r="AY13" s="416">
        <v>0</v>
      </c>
      <c r="AZ13" s="416">
        <v>1</v>
      </c>
      <c r="BA13" s="416">
        <v>0</v>
      </c>
      <c r="BB13" s="416">
        <v>0</v>
      </c>
      <c r="BC13" s="416">
        <v>2</v>
      </c>
      <c r="BD13" s="416">
        <v>0</v>
      </c>
      <c r="BE13" s="416">
        <v>0</v>
      </c>
      <c r="BF13" s="416">
        <v>0</v>
      </c>
      <c r="BG13" s="416">
        <v>0</v>
      </c>
      <c r="BH13" s="416">
        <v>0</v>
      </c>
      <c r="BI13" s="455"/>
      <c r="BJ13" s="455"/>
      <c r="BK13" s="455"/>
      <c r="BL13" s="455"/>
      <c r="BM13" s="455"/>
      <c r="BN13" s="455"/>
      <c r="BO13" s="455"/>
      <c r="BP13" s="455"/>
      <c r="BQ13" s="455"/>
      <c r="BR13" s="455"/>
      <c r="BS13" s="455"/>
      <c r="BT13" s="455"/>
      <c r="BU13" s="455"/>
      <c r="BV13" s="455"/>
      <c r="BW13" s="455"/>
      <c r="BX13" s="455"/>
      <c r="BY13" s="455"/>
      <c r="BZ13" s="455"/>
      <c r="CA13" s="455"/>
      <c r="CB13" s="455"/>
      <c r="CC13" s="455"/>
      <c r="CD13" s="455"/>
      <c r="CE13" s="455"/>
      <c r="CF13" s="455"/>
      <c r="CG13" s="455"/>
      <c r="CH13" s="455"/>
      <c r="CI13" s="455"/>
      <c r="CJ13" s="455"/>
      <c r="CK13" s="455"/>
      <c r="CL13" s="455"/>
      <c r="CM13" s="455"/>
      <c r="CN13" s="455"/>
      <c r="CO13" s="455"/>
      <c r="CP13" s="455"/>
      <c r="CQ13" s="455"/>
      <c r="CR13" s="455"/>
      <c r="CS13" s="455"/>
      <c r="CT13" s="455"/>
      <c r="CU13" s="455"/>
      <c r="CV13" s="455"/>
      <c r="CW13" s="455"/>
      <c r="CX13" s="455"/>
      <c r="CY13" s="455"/>
      <c r="CZ13" s="455"/>
      <c r="DA13" s="455"/>
      <c r="DB13" s="455"/>
      <c r="DC13" s="455"/>
      <c r="DD13" s="455"/>
      <c r="DE13" s="455"/>
      <c r="DF13" s="455"/>
      <c r="DG13" s="455"/>
      <c r="DH13" s="455"/>
      <c r="DI13" s="455"/>
      <c r="DJ13" s="455"/>
      <c r="DK13" s="455"/>
      <c r="DL13" s="455"/>
      <c r="DM13" s="455"/>
      <c r="DN13" s="455"/>
      <c r="DO13" s="455"/>
      <c r="DP13" s="455"/>
      <c r="DQ13" s="455"/>
      <c r="DR13" s="455"/>
      <c r="DS13" s="455"/>
      <c r="DT13" s="455"/>
      <c r="DU13" s="455"/>
      <c r="DV13" s="455"/>
      <c r="DW13" s="455"/>
      <c r="DX13" s="455"/>
      <c r="DY13" s="455"/>
      <c r="DZ13" s="455"/>
      <c r="EA13" s="455"/>
      <c r="EB13" s="455"/>
      <c r="EC13" s="455"/>
      <c r="ED13" s="455"/>
      <c r="EE13" s="455"/>
      <c r="EF13" s="455"/>
      <c r="EG13" s="455"/>
      <c r="EH13" s="455"/>
      <c r="EI13" s="455"/>
      <c r="EJ13" s="455"/>
      <c r="EK13" s="455"/>
      <c r="EL13" s="455"/>
      <c r="EM13" s="455"/>
      <c r="EN13" s="455"/>
      <c r="EO13" s="455"/>
      <c r="EP13" s="455"/>
      <c r="EQ13" s="455"/>
      <c r="ER13" s="455"/>
      <c r="ES13" s="455"/>
      <c r="ET13" s="455"/>
      <c r="EU13" s="455"/>
      <c r="EV13" s="455"/>
      <c r="EW13" s="455"/>
      <c r="EX13" s="455"/>
      <c r="EY13" s="455"/>
      <c r="EZ13" s="455"/>
      <c r="FA13" s="455"/>
      <c r="FB13" s="455"/>
      <c r="FC13" s="455"/>
      <c r="FD13" s="455"/>
      <c r="FE13" s="455"/>
      <c r="FF13" s="455"/>
      <c r="FG13" s="455"/>
      <c r="FH13" s="455"/>
      <c r="FI13" s="455"/>
      <c r="FJ13" s="455"/>
      <c r="FK13" s="455"/>
      <c r="FL13" s="455"/>
      <c r="FM13" s="455"/>
      <c r="FN13" s="455"/>
      <c r="FO13" s="455"/>
      <c r="FP13" s="455"/>
      <c r="FQ13" s="455"/>
      <c r="FR13" s="455"/>
      <c r="FS13" s="455"/>
      <c r="FT13" s="455"/>
      <c r="FU13" s="455"/>
      <c r="FV13" s="455"/>
      <c r="FW13" s="455"/>
      <c r="FX13" s="455"/>
      <c r="FY13" s="455"/>
      <c r="FZ13" s="455"/>
      <c r="GA13" s="455"/>
      <c r="GB13" s="455"/>
      <c r="GC13" s="455"/>
      <c r="GD13" s="455"/>
      <c r="GE13" s="455"/>
      <c r="GF13" s="455"/>
    </row>
    <row r="14" spans="1:189" s="113" customFormat="1">
      <c r="A14" s="126"/>
      <c r="B14" s="358" t="s">
        <v>109</v>
      </c>
      <c r="C14" s="359" t="s">
        <v>114</v>
      </c>
      <c r="D14" s="302"/>
      <c r="E14" s="420">
        <v>70</v>
      </c>
      <c r="F14" s="420">
        <v>0</v>
      </c>
      <c r="G14" s="420">
        <v>0</v>
      </c>
      <c r="H14" s="421">
        <v>0</v>
      </c>
      <c r="I14" s="422">
        <v>1</v>
      </c>
      <c r="J14" s="420">
        <v>0</v>
      </c>
      <c r="K14" s="420">
        <v>0</v>
      </c>
      <c r="L14" s="421">
        <v>45</v>
      </c>
      <c r="M14" s="421">
        <v>2</v>
      </c>
      <c r="N14" s="421">
        <v>0</v>
      </c>
      <c r="O14" s="421">
        <v>0</v>
      </c>
      <c r="P14" s="421">
        <v>0</v>
      </c>
      <c r="Q14" s="421">
        <v>3</v>
      </c>
      <c r="R14" s="421">
        <v>2</v>
      </c>
      <c r="S14" s="420">
        <v>0</v>
      </c>
      <c r="T14" s="420">
        <v>0</v>
      </c>
      <c r="U14" s="420">
        <v>0</v>
      </c>
      <c r="V14" s="420">
        <v>1</v>
      </c>
      <c r="W14" s="420">
        <v>0</v>
      </c>
      <c r="X14" s="420">
        <v>0</v>
      </c>
      <c r="Y14" s="420">
        <v>0</v>
      </c>
      <c r="Z14" s="420">
        <v>0</v>
      </c>
      <c r="AA14" s="420">
        <v>0</v>
      </c>
      <c r="AB14" s="420">
        <v>1</v>
      </c>
      <c r="AC14" s="420">
        <v>0</v>
      </c>
      <c r="AD14" s="420">
        <v>0</v>
      </c>
      <c r="AE14" s="420">
        <v>0</v>
      </c>
      <c r="AF14" s="420">
        <v>0</v>
      </c>
      <c r="AG14" s="420">
        <v>0</v>
      </c>
      <c r="AH14" s="420">
        <v>0</v>
      </c>
      <c r="AI14" s="420">
        <v>0</v>
      </c>
      <c r="AJ14" s="420">
        <v>0</v>
      </c>
      <c r="AK14" s="420">
        <v>0</v>
      </c>
      <c r="AL14" s="420">
        <v>3</v>
      </c>
      <c r="AM14" s="420">
        <v>0</v>
      </c>
      <c r="AN14" s="420">
        <v>0</v>
      </c>
      <c r="AO14" s="420">
        <v>0</v>
      </c>
      <c r="AP14" s="420">
        <v>0</v>
      </c>
      <c r="AQ14" s="420">
        <v>0</v>
      </c>
      <c r="AR14" s="420">
        <v>0</v>
      </c>
      <c r="AS14" s="420">
        <v>0</v>
      </c>
      <c r="AT14" s="420">
        <v>0</v>
      </c>
      <c r="AU14" s="420">
        <v>0</v>
      </c>
      <c r="AV14" s="420">
        <v>1</v>
      </c>
      <c r="AW14" s="420">
        <v>0</v>
      </c>
      <c r="AX14" s="420">
        <v>0</v>
      </c>
      <c r="AY14" s="420">
        <v>0</v>
      </c>
      <c r="AZ14" s="420">
        <v>6</v>
      </c>
      <c r="BA14" s="420">
        <v>0</v>
      </c>
      <c r="BB14" s="420">
        <v>0</v>
      </c>
      <c r="BC14" s="420">
        <v>1</v>
      </c>
      <c r="BD14" s="420">
        <v>2</v>
      </c>
      <c r="BE14" s="420">
        <v>0</v>
      </c>
      <c r="BF14" s="420">
        <v>0</v>
      </c>
      <c r="BG14" s="420">
        <v>0</v>
      </c>
      <c r="BH14" s="420">
        <v>2</v>
      </c>
      <c r="BI14" s="455"/>
      <c r="BJ14" s="455"/>
      <c r="BK14" s="455"/>
      <c r="BL14" s="455"/>
      <c r="BM14" s="455"/>
      <c r="BN14" s="455"/>
      <c r="BO14" s="455"/>
      <c r="BP14" s="455"/>
      <c r="BQ14" s="455"/>
      <c r="BR14" s="455"/>
      <c r="BS14" s="455"/>
      <c r="BT14" s="455"/>
      <c r="BU14" s="455"/>
      <c r="BV14" s="455"/>
      <c r="BW14" s="455"/>
      <c r="BX14" s="455"/>
      <c r="BY14" s="455"/>
      <c r="BZ14" s="455"/>
      <c r="CA14" s="455"/>
      <c r="CB14" s="455"/>
      <c r="CC14" s="455"/>
      <c r="CD14" s="455"/>
      <c r="CE14" s="455"/>
      <c r="CF14" s="455"/>
      <c r="CG14" s="455"/>
      <c r="CH14" s="455"/>
      <c r="CI14" s="455"/>
      <c r="CJ14" s="455"/>
      <c r="CK14" s="455"/>
      <c r="CL14" s="455"/>
      <c r="CM14" s="455"/>
      <c r="CN14" s="455"/>
      <c r="CO14" s="455"/>
      <c r="CP14" s="455"/>
      <c r="CQ14" s="455"/>
      <c r="CR14" s="455"/>
      <c r="CS14" s="455"/>
      <c r="CT14" s="455"/>
      <c r="CU14" s="455"/>
      <c r="CV14" s="455"/>
      <c r="CW14" s="455"/>
      <c r="CX14" s="455"/>
      <c r="CY14" s="455"/>
      <c r="CZ14" s="455"/>
      <c r="DA14" s="455"/>
      <c r="DB14" s="455"/>
      <c r="DC14" s="455"/>
      <c r="DD14" s="455"/>
      <c r="DE14" s="455"/>
      <c r="DF14" s="455"/>
      <c r="DG14" s="455"/>
      <c r="DH14" s="455"/>
      <c r="DI14" s="455"/>
      <c r="DJ14" s="455"/>
      <c r="DK14" s="455"/>
      <c r="DL14" s="455"/>
      <c r="DM14" s="455"/>
      <c r="DN14" s="455"/>
      <c r="DO14" s="455"/>
      <c r="DP14" s="455"/>
      <c r="DQ14" s="455"/>
      <c r="DR14" s="455"/>
      <c r="DS14" s="455"/>
      <c r="DT14" s="455"/>
      <c r="DU14" s="455"/>
      <c r="DV14" s="455"/>
      <c r="DW14" s="455"/>
      <c r="DX14" s="455"/>
      <c r="DY14" s="455"/>
      <c r="DZ14" s="455"/>
      <c r="EA14" s="455"/>
      <c r="EB14" s="455"/>
      <c r="EC14" s="455"/>
      <c r="ED14" s="455"/>
      <c r="EE14" s="455"/>
      <c r="EF14" s="455"/>
      <c r="EG14" s="455"/>
      <c r="EH14" s="455"/>
      <c r="EI14" s="455"/>
      <c r="EJ14" s="455"/>
      <c r="EK14" s="455"/>
      <c r="EL14" s="455"/>
      <c r="EM14" s="455"/>
      <c r="EN14" s="455"/>
      <c r="EO14" s="455"/>
      <c r="EP14" s="455"/>
      <c r="EQ14" s="455"/>
      <c r="ER14" s="455"/>
      <c r="ES14" s="455"/>
      <c r="ET14" s="455"/>
      <c r="EU14" s="455"/>
      <c r="EV14" s="455"/>
      <c r="EW14" s="455"/>
      <c r="EX14" s="455"/>
      <c r="EY14" s="455"/>
      <c r="EZ14" s="455"/>
      <c r="FA14" s="455"/>
      <c r="FB14" s="455"/>
      <c r="FC14" s="455"/>
      <c r="FD14" s="455"/>
      <c r="FE14" s="455"/>
      <c r="FF14" s="455"/>
      <c r="FG14" s="455"/>
      <c r="FH14" s="455"/>
      <c r="FI14" s="455"/>
      <c r="FJ14" s="455"/>
      <c r="FK14" s="455"/>
      <c r="FL14" s="455"/>
      <c r="FM14" s="455"/>
      <c r="FN14" s="455"/>
      <c r="FO14" s="455"/>
      <c r="FP14" s="455"/>
      <c r="FQ14" s="455"/>
      <c r="FR14" s="455"/>
      <c r="FS14" s="455"/>
      <c r="FT14" s="455"/>
      <c r="FU14" s="455"/>
      <c r="FV14" s="455"/>
      <c r="FW14" s="455"/>
      <c r="FX14" s="455"/>
      <c r="FY14" s="455"/>
      <c r="FZ14" s="455"/>
      <c r="GA14" s="455"/>
      <c r="GB14" s="455"/>
      <c r="GC14" s="455"/>
      <c r="GD14" s="455"/>
      <c r="GE14" s="455"/>
      <c r="GF14" s="455"/>
      <c r="GG14" s="360"/>
    </row>
    <row r="15" spans="1:189" s="360" customFormat="1">
      <c r="A15" s="129"/>
      <c r="B15" s="363" t="s">
        <v>109</v>
      </c>
      <c r="C15" s="373" t="s">
        <v>111</v>
      </c>
      <c r="D15" s="302"/>
      <c r="E15" s="416">
        <v>70</v>
      </c>
      <c r="F15" s="416">
        <v>0</v>
      </c>
      <c r="G15" s="416">
        <v>0</v>
      </c>
      <c r="H15" s="423">
        <v>1</v>
      </c>
      <c r="I15" s="415">
        <v>1</v>
      </c>
      <c r="J15" s="416">
        <v>0</v>
      </c>
      <c r="K15" s="416">
        <v>0</v>
      </c>
      <c r="L15" s="416">
        <v>49</v>
      </c>
      <c r="M15" s="416">
        <v>1</v>
      </c>
      <c r="N15" s="416">
        <v>0</v>
      </c>
      <c r="O15" s="416">
        <v>0</v>
      </c>
      <c r="P15" s="416">
        <v>0</v>
      </c>
      <c r="Q15" s="416">
        <v>1</v>
      </c>
      <c r="R15" s="416">
        <v>2</v>
      </c>
      <c r="S15" s="416">
        <v>2</v>
      </c>
      <c r="T15" s="416">
        <v>0</v>
      </c>
      <c r="U15" s="416">
        <v>0</v>
      </c>
      <c r="V15" s="416">
        <v>0</v>
      </c>
      <c r="W15" s="416">
        <v>0</v>
      </c>
      <c r="X15" s="416">
        <v>0</v>
      </c>
      <c r="Y15" s="416">
        <v>1</v>
      </c>
      <c r="Z15" s="416">
        <v>0</v>
      </c>
      <c r="AA15" s="416">
        <v>0</v>
      </c>
      <c r="AB15" s="416">
        <v>0</v>
      </c>
      <c r="AC15" s="416">
        <v>1</v>
      </c>
      <c r="AD15" s="416">
        <v>1</v>
      </c>
      <c r="AE15" s="416">
        <v>0</v>
      </c>
      <c r="AF15" s="416">
        <v>0</v>
      </c>
      <c r="AG15" s="416">
        <v>0</v>
      </c>
      <c r="AH15" s="416">
        <v>0</v>
      </c>
      <c r="AI15" s="416">
        <v>0</v>
      </c>
      <c r="AJ15" s="416">
        <v>0</v>
      </c>
      <c r="AK15" s="416">
        <v>0</v>
      </c>
      <c r="AL15" s="416">
        <v>0</v>
      </c>
      <c r="AM15" s="416">
        <v>0</v>
      </c>
      <c r="AN15" s="416">
        <v>1</v>
      </c>
      <c r="AO15" s="416">
        <v>0</v>
      </c>
      <c r="AP15" s="416">
        <v>0</v>
      </c>
      <c r="AQ15" s="416">
        <v>0</v>
      </c>
      <c r="AR15" s="416">
        <v>0</v>
      </c>
      <c r="AS15" s="416">
        <v>0</v>
      </c>
      <c r="AT15" s="416">
        <v>2</v>
      </c>
      <c r="AU15" s="416">
        <v>0</v>
      </c>
      <c r="AV15" s="416">
        <v>0</v>
      </c>
      <c r="AW15" s="416">
        <v>0</v>
      </c>
      <c r="AX15" s="416">
        <v>0</v>
      </c>
      <c r="AY15" s="416">
        <v>0</v>
      </c>
      <c r="AZ15" s="416">
        <v>2</v>
      </c>
      <c r="BA15" s="416">
        <v>0</v>
      </c>
      <c r="BB15" s="416">
        <v>0</v>
      </c>
      <c r="BC15" s="416">
        <v>0</v>
      </c>
      <c r="BD15" s="416">
        <v>2</v>
      </c>
      <c r="BE15" s="416">
        <v>0</v>
      </c>
      <c r="BF15" s="416">
        <v>1</v>
      </c>
      <c r="BG15" s="416">
        <v>0</v>
      </c>
      <c r="BH15" s="416">
        <v>2</v>
      </c>
      <c r="BI15" s="455"/>
      <c r="BJ15" s="455"/>
      <c r="BK15" s="455"/>
      <c r="BL15" s="455"/>
      <c r="BM15" s="455"/>
      <c r="BN15" s="455"/>
      <c r="BO15" s="455"/>
      <c r="BP15" s="455"/>
      <c r="BQ15" s="455"/>
      <c r="BR15" s="455"/>
      <c r="BS15" s="455"/>
      <c r="BT15" s="455"/>
      <c r="BU15" s="455"/>
      <c r="BV15" s="455"/>
      <c r="BW15" s="455"/>
      <c r="BX15" s="455"/>
      <c r="BY15" s="455"/>
      <c r="BZ15" s="455"/>
      <c r="CA15" s="455"/>
      <c r="CB15" s="455"/>
      <c r="CC15" s="455"/>
      <c r="CD15" s="455"/>
      <c r="CE15" s="455"/>
      <c r="CF15" s="455"/>
      <c r="CG15" s="455"/>
      <c r="CH15" s="455"/>
      <c r="CI15" s="455"/>
      <c r="CJ15" s="455"/>
      <c r="CK15" s="455"/>
      <c r="CL15" s="455"/>
      <c r="CM15" s="455"/>
      <c r="CN15" s="455"/>
      <c r="CO15" s="455"/>
      <c r="CP15" s="455"/>
      <c r="CQ15" s="455"/>
      <c r="CR15" s="455"/>
      <c r="CS15" s="455"/>
      <c r="CT15" s="455"/>
      <c r="CU15" s="455"/>
      <c r="CV15" s="455"/>
      <c r="CW15" s="455"/>
      <c r="CX15" s="455"/>
      <c r="CY15" s="455"/>
      <c r="CZ15" s="455"/>
      <c r="DA15" s="455"/>
      <c r="DB15" s="455"/>
      <c r="DC15" s="455"/>
      <c r="DD15" s="455"/>
      <c r="DE15" s="455"/>
      <c r="DF15" s="455"/>
      <c r="DG15" s="455"/>
      <c r="DH15" s="455"/>
      <c r="DI15" s="455"/>
      <c r="DJ15" s="455"/>
      <c r="DK15" s="455"/>
      <c r="DL15" s="455"/>
      <c r="DM15" s="455"/>
      <c r="DN15" s="455"/>
      <c r="DO15" s="455"/>
      <c r="DP15" s="455"/>
      <c r="DQ15" s="455"/>
      <c r="DR15" s="455"/>
      <c r="DS15" s="455"/>
      <c r="DT15" s="455"/>
      <c r="DU15" s="455"/>
      <c r="DV15" s="455"/>
      <c r="DW15" s="455"/>
      <c r="DX15" s="455"/>
      <c r="DY15" s="455"/>
      <c r="DZ15" s="455"/>
      <c r="EA15" s="455"/>
      <c r="EB15" s="455"/>
      <c r="EC15" s="455"/>
      <c r="ED15" s="455"/>
      <c r="EE15" s="455"/>
      <c r="EF15" s="455"/>
      <c r="EG15" s="455"/>
      <c r="EH15" s="455"/>
      <c r="EI15" s="455"/>
      <c r="EJ15" s="455"/>
      <c r="EK15" s="455"/>
      <c r="EL15" s="455"/>
      <c r="EM15" s="455"/>
      <c r="EN15" s="455"/>
      <c r="EO15" s="455"/>
      <c r="EP15" s="455"/>
      <c r="EQ15" s="455"/>
      <c r="ER15" s="455"/>
      <c r="ES15" s="455"/>
      <c r="ET15" s="455"/>
      <c r="EU15" s="455"/>
      <c r="EV15" s="455"/>
      <c r="EW15" s="455"/>
      <c r="EX15" s="455"/>
      <c r="EY15" s="455"/>
      <c r="EZ15" s="455"/>
      <c r="FA15" s="455"/>
      <c r="FB15" s="455"/>
      <c r="FC15" s="455"/>
      <c r="FD15" s="455"/>
      <c r="FE15" s="455"/>
      <c r="FF15" s="455"/>
      <c r="FG15" s="455"/>
      <c r="FH15" s="455"/>
      <c r="FI15" s="455"/>
      <c r="FJ15" s="455"/>
      <c r="FK15" s="455"/>
      <c r="FL15" s="455"/>
      <c r="FM15" s="455"/>
      <c r="FN15" s="455"/>
      <c r="FO15" s="455"/>
      <c r="FP15" s="455"/>
      <c r="FQ15" s="455"/>
      <c r="FR15" s="455"/>
      <c r="FS15" s="455"/>
      <c r="FT15" s="455"/>
      <c r="FU15" s="455"/>
      <c r="FV15" s="455"/>
      <c r="FW15" s="455"/>
      <c r="FX15" s="455"/>
      <c r="FY15" s="455"/>
      <c r="FZ15" s="455"/>
      <c r="GA15" s="455"/>
      <c r="GB15" s="455"/>
      <c r="GC15" s="455"/>
      <c r="GD15" s="455"/>
      <c r="GE15" s="455"/>
      <c r="GF15" s="455"/>
    </row>
    <row r="16" spans="1:189" s="113" customFormat="1">
      <c r="A16" s="126"/>
      <c r="B16" s="358" t="s">
        <v>117</v>
      </c>
      <c r="C16" s="359" t="s">
        <v>118</v>
      </c>
      <c r="D16" s="302"/>
      <c r="E16" s="420">
        <v>78</v>
      </c>
      <c r="F16" s="420">
        <v>0</v>
      </c>
      <c r="G16" s="420">
        <v>0</v>
      </c>
      <c r="H16" s="420">
        <v>0</v>
      </c>
      <c r="I16" s="422">
        <v>2</v>
      </c>
      <c r="J16" s="420">
        <v>0</v>
      </c>
      <c r="K16" s="420">
        <v>0</v>
      </c>
      <c r="L16" s="420">
        <v>0</v>
      </c>
      <c r="M16" s="420">
        <v>44</v>
      </c>
      <c r="N16" s="420">
        <v>0</v>
      </c>
      <c r="O16" s="420">
        <v>0</v>
      </c>
      <c r="P16" s="420">
        <v>0</v>
      </c>
      <c r="Q16" s="420">
        <v>6</v>
      </c>
      <c r="R16" s="420">
        <v>0</v>
      </c>
      <c r="S16" s="420">
        <v>0</v>
      </c>
      <c r="T16" s="420">
        <v>1</v>
      </c>
      <c r="U16" s="420">
        <v>1</v>
      </c>
      <c r="V16" s="420">
        <v>0</v>
      </c>
      <c r="W16" s="420">
        <v>0</v>
      </c>
      <c r="X16" s="420">
        <v>0</v>
      </c>
      <c r="Y16" s="420">
        <v>0</v>
      </c>
      <c r="Z16" s="420">
        <v>0</v>
      </c>
      <c r="AA16" s="420">
        <v>0</v>
      </c>
      <c r="AB16" s="420">
        <v>0</v>
      </c>
      <c r="AC16" s="420">
        <v>0</v>
      </c>
      <c r="AD16" s="420">
        <v>2</v>
      </c>
      <c r="AE16" s="420">
        <v>0</v>
      </c>
      <c r="AF16" s="420">
        <v>0</v>
      </c>
      <c r="AG16" s="420">
        <v>0</v>
      </c>
      <c r="AH16" s="420">
        <v>3</v>
      </c>
      <c r="AI16" s="420">
        <v>0</v>
      </c>
      <c r="AJ16" s="420">
        <v>1</v>
      </c>
      <c r="AK16" s="420">
        <v>0</v>
      </c>
      <c r="AL16" s="420">
        <v>0</v>
      </c>
      <c r="AM16" s="420">
        <v>2</v>
      </c>
      <c r="AN16" s="420">
        <v>0</v>
      </c>
      <c r="AO16" s="420">
        <v>0</v>
      </c>
      <c r="AP16" s="420">
        <v>2</v>
      </c>
      <c r="AQ16" s="420">
        <v>1</v>
      </c>
      <c r="AR16" s="420">
        <v>1</v>
      </c>
      <c r="AS16" s="420">
        <v>0</v>
      </c>
      <c r="AT16" s="420">
        <v>0</v>
      </c>
      <c r="AU16" s="420">
        <v>0</v>
      </c>
      <c r="AV16" s="420">
        <v>0</v>
      </c>
      <c r="AW16" s="420">
        <v>2</v>
      </c>
      <c r="AX16" s="420">
        <v>0</v>
      </c>
      <c r="AY16" s="420">
        <v>1</v>
      </c>
      <c r="AZ16" s="420">
        <v>3</v>
      </c>
      <c r="BA16" s="420">
        <v>1</v>
      </c>
      <c r="BB16" s="420">
        <v>0</v>
      </c>
      <c r="BC16" s="420">
        <v>0</v>
      </c>
      <c r="BD16" s="420">
        <v>1</v>
      </c>
      <c r="BE16" s="420">
        <v>0</v>
      </c>
      <c r="BF16" s="420">
        <v>1</v>
      </c>
      <c r="BG16" s="420">
        <v>1</v>
      </c>
      <c r="BH16" s="420">
        <v>2</v>
      </c>
      <c r="BI16" s="455"/>
      <c r="BJ16" s="455"/>
      <c r="BK16" s="455"/>
      <c r="BL16" s="455"/>
      <c r="BM16" s="455"/>
      <c r="BN16" s="455"/>
      <c r="BO16" s="455"/>
      <c r="BP16" s="455"/>
      <c r="BQ16" s="455"/>
      <c r="BR16" s="455"/>
      <c r="BS16" s="455"/>
      <c r="BT16" s="455"/>
      <c r="BU16" s="455"/>
      <c r="BV16" s="455"/>
      <c r="BW16" s="455"/>
      <c r="BX16" s="455"/>
      <c r="BY16" s="455"/>
      <c r="BZ16" s="455"/>
      <c r="CA16" s="455"/>
      <c r="CB16" s="455"/>
      <c r="CC16" s="455"/>
      <c r="CD16" s="455"/>
      <c r="CE16" s="455"/>
      <c r="CF16" s="455"/>
      <c r="CG16" s="455"/>
      <c r="CH16" s="455"/>
      <c r="CI16" s="455"/>
      <c r="CJ16" s="455"/>
      <c r="CK16" s="455"/>
      <c r="CL16" s="455"/>
      <c r="CM16" s="455"/>
      <c r="CN16" s="455"/>
      <c r="CO16" s="455"/>
      <c r="CP16" s="455"/>
      <c r="CQ16" s="455"/>
      <c r="CR16" s="455"/>
      <c r="CS16" s="455"/>
      <c r="CT16" s="455"/>
      <c r="CU16" s="455"/>
      <c r="CV16" s="455"/>
      <c r="CW16" s="455"/>
      <c r="CX16" s="455"/>
      <c r="CY16" s="455"/>
      <c r="CZ16" s="455"/>
      <c r="DA16" s="455"/>
      <c r="DB16" s="455"/>
      <c r="DC16" s="455"/>
      <c r="DD16" s="455"/>
      <c r="DE16" s="455"/>
      <c r="DF16" s="455"/>
      <c r="DG16" s="455"/>
      <c r="DH16" s="455"/>
      <c r="DI16" s="455"/>
      <c r="DJ16" s="455"/>
      <c r="DK16" s="455"/>
      <c r="DL16" s="455"/>
      <c r="DM16" s="455"/>
      <c r="DN16" s="455"/>
      <c r="DO16" s="455"/>
      <c r="DP16" s="455"/>
      <c r="DQ16" s="455"/>
      <c r="DR16" s="455"/>
      <c r="DS16" s="455"/>
      <c r="DT16" s="455"/>
      <c r="DU16" s="455"/>
      <c r="DV16" s="455"/>
      <c r="DW16" s="455"/>
      <c r="DX16" s="455"/>
      <c r="DY16" s="455"/>
      <c r="DZ16" s="455"/>
      <c r="EA16" s="455"/>
      <c r="EB16" s="455"/>
      <c r="EC16" s="455"/>
      <c r="ED16" s="455"/>
      <c r="EE16" s="455"/>
      <c r="EF16" s="455"/>
      <c r="EG16" s="455"/>
      <c r="EH16" s="455"/>
      <c r="EI16" s="455"/>
      <c r="EJ16" s="455"/>
      <c r="EK16" s="455"/>
      <c r="EL16" s="455"/>
      <c r="EM16" s="455"/>
      <c r="EN16" s="455"/>
      <c r="EO16" s="455"/>
      <c r="EP16" s="455"/>
      <c r="EQ16" s="455"/>
      <c r="ER16" s="455"/>
      <c r="ES16" s="455"/>
      <c r="ET16" s="455"/>
      <c r="EU16" s="455"/>
      <c r="EV16" s="455"/>
      <c r="EW16" s="455"/>
      <c r="EX16" s="455"/>
      <c r="EY16" s="455"/>
      <c r="EZ16" s="455"/>
      <c r="FA16" s="455"/>
      <c r="FB16" s="455"/>
      <c r="FC16" s="455"/>
      <c r="FD16" s="455"/>
      <c r="FE16" s="455"/>
      <c r="FF16" s="455"/>
      <c r="FG16" s="455"/>
      <c r="FH16" s="455"/>
      <c r="FI16" s="455"/>
      <c r="FJ16" s="455"/>
      <c r="FK16" s="455"/>
      <c r="FL16" s="455"/>
      <c r="FM16" s="455"/>
      <c r="FN16" s="455"/>
      <c r="FO16" s="455"/>
      <c r="FP16" s="455"/>
      <c r="FQ16" s="455"/>
      <c r="FR16" s="455"/>
      <c r="FS16" s="455"/>
      <c r="FT16" s="455"/>
      <c r="FU16" s="455"/>
      <c r="FV16" s="455"/>
      <c r="FW16" s="455"/>
      <c r="FX16" s="455"/>
      <c r="FY16" s="455"/>
      <c r="FZ16" s="455"/>
      <c r="GA16" s="455"/>
      <c r="GB16" s="455"/>
      <c r="GC16" s="455"/>
      <c r="GD16" s="455"/>
      <c r="GE16" s="455"/>
      <c r="GF16" s="455"/>
      <c r="GG16" s="360"/>
    </row>
    <row r="17" spans="1:189" s="360" customFormat="1">
      <c r="A17" s="129"/>
      <c r="B17" s="363" t="s">
        <v>119</v>
      </c>
      <c r="C17" s="373" t="s">
        <v>120</v>
      </c>
      <c r="D17" s="302"/>
      <c r="E17" s="416">
        <v>52</v>
      </c>
      <c r="F17" s="416">
        <v>0</v>
      </c>
      <c r="G17" s="416">
        <v>1</v>
      </c>
      <c r="H17" s="423">
        <v>0</v>
      </c>
      <c r="I17" s="415">
        <v>0</v>
      </c>
      <c r="J17" s="416">
        <v>0</v>
      </c>
      <c r="K17" s="416">
        <v>0</v>
      </c>
      <c r="L17" s="416">
        <v>0</v>
      </c>
      <c r="M17" s="416">
        <v>0</v>
      </c>
      <c r="N17" s="416">
        <v>30</v>
      </c>
      <c r="O17" s="416">
        <v>0</v>
      </c>
      <c r="P17" s="416">
        <v>0</v>
      </c>
      <c r="Q17" s="416">
        <v>2</v>
      </c>
      <c r="R17" s="416">
        <v>1</v>
      </c>
      <c r="S17" s="416">
        <v>0</v>
      </c>
      <c r="T17" s="416">
        <v>0</v>
      </c>
      <c r="U17" s="416">
        <v>0</v>
      </c>
      <c r="V17" s="416">
        <v>0</v>
      </c>
      <c r="W17" s="416">
        <v>0</v>
      </c>
      <c r="X17" s="416">
        <v>0</v>
      </c>
      <c r="Y17" s="416">
        <v>0</v>
      </c>
      <c r="Z17" s="416">
        <v>0</v>
      </c>
      <c r="AA17" s="416">
        <v>0</v>
      </c>
      <c r="AB17" s="416">
        <v>0</v>
      </c>
      <c r="AC17" s="416">
        <v>8</v>
      </c>
      <c r="AD17" s="416">
        <v>0</v>
      </c>
      <c r="AE17" s="416">
        <v>0</v>
      </c>
      <c r="AF17" s="416">
        <v>0</v>
      </c>
      <c r="AG17" s="416">
        <v>0</v>
      </c>
      <c r="AH17" s="416">
        <v>0</v>
      </c>
      <c r="AI17" s="416">
        <v>0</v>
      </c>
      <c r="AJ17" s="416">
        <v>0</v>
      </c>
      <c r="AK17" s="416">
        <v>0</v>
      </c>
      <c r="AL17" s="416">
        <v>1</v>
      </c>
      <c r="AM17" s="416">
        <v>0</v>
      </c>
      <c r="AN17" s="416">
        <v>7</v>
      </c>
      <c r="AO17" s="416">
        <v>0</v>
      </c>
      <c r="AP17" s="416">
        <v>0</v>
      </c>
      <c r="AQ17" s="416">
        <v>0</v>
      </c>
      <c r="AR17" s="416">
        <v>0</v>
      </c>
      <c r="AS17" s="416">
        <v>0</v>
      </c>
      <c r="AT17" s="416">
        <v>0</v>
      </c>
      <c r="AU17" s="416">
        <v>0</v>
      </c>
      <c r="AV17" s="416">
        <v>1</v>
      </c>
      <c r="AW17" s="416">
        <v>0</v>
      </c>
      <c r="AX17" s="416">
        <v>0</v>
      </c>
      <c r="AY17" s="416">
        <v>0</v>
      </c>
      <c r="AZ17" s="416">
        <v>0</v>
      </c>
      <c r="BA17" s="416">
        <v>0</v>
      </c>
      <c r="BB17" s="416">
        <v>1</v>
      </c>
      <c r="BC17" s="416">
        <v>0</v>
      </c>
      <c r="BD17" s="416">
        <v>0</v>
      </c>
      <c r="BE17" s="416">
        <v>0</v>
      </c>
      <c r="BF17" s="416">
        <v>0</v>
      </c>
      <c r="BG17" s="416">
        <v>0</v>
      </c>
      <c r="BH17" s="416">
        <v>0</v>
      </c>
      <c r="BI17" s="455"/>
      <c r="BJ17" s="455"/>
      <c r="BK17" s="455"/>
      <c r="BL17" s="455"/>
      <c r="BM17" s="455"/>
      <c r="BN17" s="455"/>
      <c r="BO17" s="455"/>
      <c r="BP17" s="455"/>
      <c r="BQ17" s="455"/>
      <c r="BR17" s="455"/>
      <c r="BS17" s="455"/>
      <c r="BT17" s="455"/>
      <c r="BU17" s="455"/>
      <c r="BV17" s="455"/>
      <c r="BW17" s="455"/>
      <c r="BX17" s="455"/>
      <c r="BY17" s="455"/>
      <c r="BZ17" s="455"/>
      <c r="CA17" s="455"/>
      <c r="CB17" s="455"/>
      <c r="CC17" s="455"/>
      <c r="CD17" s="455"/>
      <c r="CE17" s="455"/>
      <c r="CF17" s="455"/>
      <c r="CG17" s="455"/>
      <c r="CH17" s="455"/>
      <c r="CI17" s="455"/>
      <c r="CJ17" s="455"/>
      <c r="CK17" s="455"/>
      <c r="CL17" s="455"/>
      <c r="CM17" s="455"/>
      <c r="CN17" s="455"/>
      <c r="CO17" s="455"/>
      <c r="CP17" s="455"/>
      <c r="CQ17" s="455"/>
      <c r="CR17" s="455"/>
      <c r="CS17" s="455"/>
      <c r="CT17" s="455"/>
      <c r="CU17" s="455"/>
      <c r="CV17" s="455"/>
      <c r="CW17" s="455"/>
      <c r="CX17" s="455"/>
      <c r="CY17" s="455"/>
      <c r="CZ17" s="455"/>
      <c r="DA17" s="455"/>
      <c r="DB17" s="455"/>
      <c r="DC17" s="455"/>
      <c r="DD17" s="455"/>
      <c r="DE17" s="455"/>
      <c r="DF17" s="455"/>
      <c r="DG17" s="455"/>
      <c r="DH17" s="455"/>
      <c r="DI17" s="455"/>
      <c r="DJ17" s="455"/>
      <c r="DK17" s="455"/>
      <c r="DL17" s="455"/>
      <c r="DM17" s="455"/>
      <c r="DN17" s="455"/>
      <c r="DO17" s="455"/>
      <c r="DP17" s="455"/>
      <c r="DQ17" s="455"/>
      <c r="DR17" s="455"/>
      <c r="DS17" s="455"/>
      <c r="DT17" s="455"/>
      <c r="DU17" s="455"/>
      <c r="DV17" s="455"/>
      <c r="DW17" s="455"/>
      <c r="DX17" s="455"/>
      <c r="DY17" s="455"/>
      <c r="DZ17" s="455"/>
      <c r="EA17" s="455"/>
      <c r="EB17" s="455"/>
      <c r="EC17" s="455"/>
      <c r="ED17" s="455"/>
      <c r="EE17" s="455"/>
      <c r="EF17" s="455"/>
      <c r="EG17" s="455"/>
      <c r="EH17" s="455"/>
      <c r="EI17" s="455"/>
      <c r="EJ17" s="455"/>
      <c r="EK17" s="455"/>
      <c r="EL17" s="455"/>
      <c r="EM17" s="455"/>
      <c r="EN17" s="455"/>
      <c r="EO17" s="455"/>
      <c r="EP17" s="455"/>
      <c r="EQ17" s="455"/>
      <c r="ER17" s="455"/>
      <c r="ES17" s="455"/>
      <c r="ET17" s="455"/>
      <c r="EU17" s="455"/>
      <c r="EV17" s="455"/>
      <c r="EW17" s="455"/>
      <c r="EX17" s="455"/>
      <c r="EY17" s="455"/>
      <c r="EZ17" s="455"/>
      <c r="FA17" s="455"/>
      <c r="FB17" s="455"/>
      <c r="FC17" s="455"/>
      <c r="FD17" s="455"/>
      <c r="FE17" s="455"/>
      <c r="FF17" s="455"/>
      <c r="FG17" s="455"/>
      <c r="FH17" s="455"/>
      <c r="FI17" s="455"/>
      <c r="FJ17" s="455"/>
      <c r="FK17" s="455"/>
      <c r="FL17" s="455"/>
      <c r="FM17" s="455"/>
      <c r="FN17" s="455"/>
      <c r="FO17" s="455"/>
      <c r="FP17" s="455"/>
      <c r="FQ17" s="455"/>
      <c r="FR17" s="455"/>
      <c r="FS17" s="455"/>
      <c r="FT17" s="455"/>
      <c r="FU17" s="455"/>
      <c r="FV17" s="455"/>
      <c r="FW17" s="455"/>
      <c r="FX17" s="455"/>
      <c r="FY17" s="455"/>
      <c r="FZ17" s="455"/>
      <c r="GA17" s="455"/>
      <c r="GB17" s="455"/>
      <c r="GC17" s="455"/>
      <c r="GD17" s="455"/>
      <c r="GE17" s="455"/>
      <c r="GF17" s="455"/>
    </row>
    <row r="18" spans="1:189" s="113" customFormat="1">
      <c r="A18" s="126"/>
      <c r="B18" s="358" t="s">
        <v>121</v>
      </c>
      <c r="C18" s="359" t="s">
        <v>122</v>
      </c>
      <c r="D18" s="302"/>
      <c r="E18" s="420">
        <v>72</v>
      </c>
      <c r="F18" s="420">
        <v>1</v>
      </c>
      <c r="G18" s="420">
        <v>2</v>
      </c>
      <c r="H18" s="421">
        <v>0</v>
      </c>
      <c r="I18" s="422">
        <v>0</v>
      </c>
      <c r="J18" s="420">
        <v>0</v>
      </c>
      <c r="K18" s="420">
        <v>0</v>
      </c>
      <c r="L18" s="421">
        <v>3</v>
      </c>
      <c r="M18" s="421">
        <v>0</v>
      </c>
      <c r="N18" s="420">
        <v>1</v>
      </c>
      <c r="O18" s="420">
        <v>0</v>
      </c>
      <c r="P18" s="420">
        <v>2</v>
      </c>
      <c r="Q18" s="420">
        <v>8</v>
      </c>
      <c r="R18" s="420">
        <v>5</v>
      </c>
      <c r="S18" s="420">
        <v>0</v>
      </c>
      <c r="T18" s="420">
        <v>0</v>
      </c>
      <c r="U18" s="420">
        <v>1</v>
      </c>
      <c r="V18" s="420">
        <v>0</v>
      </c>
      <c r="W18" s="420">
        <v>0</v>
      </c>
      <c r="X18" s="420">
        <v>0</v>
      </c>
      <c r="Y18" s="420">
        <v>0</v>
      </c>
      <c r="Z18" s="420">
        <v>7</v>
      </c>
      <c r="AA18" s="420">
        <v>0</v>
      </c>
      <c r="AB18" s="420">
        <v>7</v>
      </c>
      <c r="AC18" s="420">
        <v>3</v>
      </c>
      <c r="AD18" s="420">
        <v>0</v>
      </c>
      <c r="AE18" s="420">
        <v>2</v>
      </c>
      <c r="AF18" s="420">
        <v>0</v>
      </c>
      <c r="AG18" s="420">
        <v>0</v>
      </c>
      <c r="AH18" s="420">
        <v>0</v>
      </c>
      <c r="AI18" s="420">
        <v>0</v>
      </c>
      <c r="AJ18" s="420">
        <v>0</v>
      </c>
      <c r="AK18" s="420">
        <v>0</v>
      </c>
      <c r="AL18" s="420">
        <v>1</v>
      </c>
      <c r="AM18" s="420">
        <v>0</v>
      </c>
      <c r="AN18" s="420">
        <v>1</v>
      </c>
      <c r="AO18" s="420">
        <v>3</v>
      </c>
      <c r="AP18" s="420">
        <v>0</v>
      </c>
      <c r="AQ18" s="420">
        <v>1</v>
      </c>
      <c r="AR18" s="420">
        <v>0</v>
      </c>
      <c r="AS18" s="420">
        <v>0</v>
      </c>
      <c r="AT18" s="420">
        <v>0</v>
      </c>
      <c r="AU18" s="420">
        <v>0</v>
      </c>
      <c r="AV18" s="420">
        <v>0</v>
      </c>
      <c r="AW18" s="420">
        <v>1</v>
      </c>
      <c r="AX18" s="420">
        <v>0</v>
      </c>
      <c r="AY18" s="420">
        <v>2</v>
      </c>
      <c r="AZ18" s="420">
        <v>5</v>
      </c>
      <c r="BA18" s="420">
        <v>1</v>
      </c>
      <c r="BB18" s="420">
        <v>0</v>
      </c>
      <c r="BC18" s="420">
        <v>9</v>
      </c>
      <c r="BD18" s="420">
        <v>1</v>
      </c>
      <c r="BE18" s="420">
        <v>0</v>
      </c>
      <c r="BF18" s="420">
        <v>0</v>
      </c>
      <c r="BG18" s="420">
        <v>0</v>
      </c>
      <c r="BH18" s="420">
        <v>5</v>
      </c>
      <c r="BI18" s="455"/>
      <c r="BJ18" s="455"/>
      <c r="BK18" s="455"/>
      <c r="BL18" s="455"/>
      <c r="BM18" s="455"/>
      <c r="BN18" s="455"/>
      <c r="BO18" s="455"/>
      <c r="BP18" s="455"/>
      <c r="BQ18" s="455"/>
      <c r="BR18" s="455"/>
      <c r="BS18" s="455"/>
      <c r="BT18" s="455"/>
      <c r="BU18" s="455"/>
      <c r="BV18" s="455"/>
      <c r="BW18" s="455"/>
      <c r="BX18" s="455"/>
      <c r="BY18" s="455"/>
      <c r="BZ18" s="455"/>
      <c r="CA18" s="455"/>
      <c r="CB18" s="455"/>
      <c r="CC18" s="455"/>
      <c r="CD18" s="455"/>
      <c r="CE18" s="455"/>
      <c r="CF18" s="455"/>
      <c r="CG18" s="455"/>
      <c r="CH18" s="455"/>
      <c r="CI18" s="455"/>
      <c r="CJ18" s="455"/>
      <c r="CK18" s="455"/>
      <c r="CL18" s="455"/>
      <c r="CM18" s="455"/>
      <c r="CN18" s="455"/>
      <c r="CO18" s="455"/>
      <c r="CP18" s="455"/>
      <c r="CQ18" s="455"/>
      <c r="CR18" s="455"/>
      <c r="CS18" s="455"/>
      <c r="CT18" s="455"/>
      <c r="CU18" s="455"/>
      <c r="CV18" s="455"/>
      <c r="CW18" s="455"/>
      <c r="CX18" s="455"/>
      <c r="CY18" s="455"/>
      <c r="CZ18" s="455"/>
      <c r="DA18" s="455"/>
      <c r="DB18" s="455"/>
      <c r="DC18" s="455"/>
      <c r="DD18" s="455"/>
      <c r="DE18" s="455"/>
      <c r="DF18" s="455"/>
      <c r="DG18" s="455"/>
      <c r="DH18" s="455"/>
      <c r="DI18" s="455"/>
      <c r="DJ18" s="455"/>
      <c r="DK18" s="455"/>
      <c r="DL18" s="455"/>
      <c r="DM18" s="455"/>
      <c r="DN18" s="455"/>
      <c r="DO18" s="455"/>
      <c r="DP18" s="455"/>
      <c r="DQ18" s="455"/>
      <c r="DR18" s="455"/>
      <c r="DS18" s="455"/>
      <c r="DT18" s="455"/>
      <c r="DU18" s="455"/>
      <c r="DV18" s="455"/>
      <c r="DW18" s="455"/>
      <c r="DX18" s="455"/>
      <c r="DY18" s="455"/>
      <c r="DZ18" s="455"/>
      <c r="EA18" s="455"/>
      <c r="EB18" s="455"/>
      <c r="EC18" s="455"/>
      <c r="ED18" s="455"/>
      <c r="EE18" s="455"/>
      <c r="EF18" s="455"/>
      <c r="EG18" s="455"/>
      <c r="EH18" s="455"/>
      <c r="EI18" s="455"/>
      <c r="EJ18" s="455"/>
      <c r="EK18" s="455"/>
      <c r="EL18" s="455"/>
      <c r="EM18" s="455"/>
      <c r="EN18" s="455"/>
      <c r="EO18" s="455"/>
      <c r="EP18" s="455"/>
      <c r="EQ18" s="455"/>
      <c r="ER18" s="455"/>
      <c r="ES18" s="455"/>
      <c r="ET18" s="455"/>
      <c r="EU18" s="455"/>
      <c r="EV18" s="455"/>
      <c r="EW18" s="455"/>
      <c r="EX18" s="455"/>
      <c r="EY18" s="455"/>
      <c r="EZ18" s="455"/>
      <c r="FA18" s="455"/>
      <c r="FB18" s="455"/>
      <c r="FC18" s="455"/>
      <c r="FD18" s="455"/>
      <c r="FE18" s="455"/>
      <c r="FF18" s="455"/>
      <c r="FG18" s="455"/>
      <c r="FH18" s="455"/>
      <c r="FI18" s="455"/>
      <c r="FJ18" s="455"/>
      <c r="FK18" s="455"/>
      <c r="FL18" s="455"/>
      <c r="FM18" s="455"/>
      <c r="FN18" s="455"/>
      <c r="FO18" s="455"/>
      <c r="FP18" s="455"/>
      <c r="FQ18" s="455"/>
      <c r="FR18" s="455"/>
      <c r="FS18" s="455"/>
      <c r="FT18" s="455"/>
      <c r="FU18" s="455"/>
      <c r="FV18" s="455"/>
      <c r="FW18" s="455"/>
      <c r="FX18" s="455"/>
      <c r="FY18" s="455"/>
      <c r="FZ18" s="455"/>
      <c r="GA18" s="455"/>
      <c r="GB18" s="455"/>
      <c r="GC18" s="455"/>
      <c r="GD18" s="455"/>
      <c r="GE18" s="455"/>
      <c r="GF18" s="455"/>
      <c r="GG18" s="360"/>
    </row>
    <row r="19" spans="1:189" s="360" customFormat="1">
      <c r="A19" s="129"/>
      <c r="B19" s="363" t="s">
        <v>123</v>
      </c>
      <c r="C19" s="373" t="s">
        <v>124</v>
      </c>
      <c r="D19" s="302"/>
      <c r="E19" s="416">
        <v>129</v>
      </c>
      <c r="F19" s="416">
        <v>0</v>
      </c>
      <c r="G19" s="416">
        <v>0</v>
      </c>
      <c r="H19" s="423">
        <v>0</v>
      </c>
      <c r="I19" s="415">
        <v>0</v>
      </c>
      <c r="J19" s="416">
        <v>0</v>
      </c>
      <c r="K19" s="416">
        <v>0</v>
      </c>
      <c r="L19" s="416">
        <v>3</v>
      </c>
      <c r="M19" s="416">
        <v>0</v>
      </c>
      <c r="N19" s="416">
        <v>0</v>
      </c>
      <c r="O19" s="416">
        <v>0</v>
      </c>
      <c r="P19" s="416">
        <v>0</v>
      </c>
      <c r="Q19" s="416">
        <v>86</v>
      </c>
      <c r="R19" s="416">
        <v>8</v>
      </c>
      <c r="S19" s="416">
        <v>0</v>
      </c>
      <c r="T19" s="416">
        <v>0</v>
      </c>
      <c r="U19" s="416">
        <v>3</v>
      </c>
      <c r="V19" s="416">
        <v>1</v>
      </c>
      <c r="W19" s="416">
        <v>0</v>
      </c>
      <c r="X19" s="416">
        <v>0</v>
      </c>
      <c r="Y19" s="416">
        <v>0</v>
      </c>
      <c r="Z19" s="416">
        <v>0</v>
      </c>
      <c r="AA19" s="416">
        <v>0</v>
      </c>
      <c r="AB19" s="416">
        <v>0</v>
      </c>
      <c r="AC19" s="416">
        <v>0</v>
      </c>
      <c r="AD19" s="416">
        <v>4</v>
      </c>
      <c r="AE19" s="416">
        <v>0</v>
      </c>
      <c r="AF19" s="416">
        <v>0</v>
      </c>
      <c r="AG19" s="416">
        <v>0</v>
      </c>
      <c r="AH19" s="416">
        <v>0</v>
      </c>
      <c r="AI19" s="416">
        <v>0</v>
      </c>
      <c r="AJ19" s="416">
        <v>0</v>
      </c>
      <c r="AK19" s="416">
        <v>0</v>
      </c>
      <c r="AL19" s="416">
        <v>4</v>
      </c>
      <c r="AM19" s="416">
        <v>0</v>
      </c>
      <c r="AN19" s="416">
        <v>3</v>
      </c>
      <c r="AO19" s="416">
        <v>2</v>
      </c>
      <c r="AP19" s="416">
        <v>0</v>
      </c>
      <c r="AQ19" s="416">
        <v>0</v>
      </c>
      <c r="AR19" s="416">
        <v>0</v>
      </c>
      <c r="AS19" s="416">
        <v>0</v>
      </c>
      <c r="AT19" s="416">
        <v>1</v>
      </c>
      <c r="AU19" s="416">
        <v>0</v>
      </c>
      <c r="AV19" s="416">
        <v>0</v>
      </c>
      <c r="AW19" s="416">
        <v>0</v>
      </c>
      <c r="AX19" s="416">
        <v>0</v>
      </c>
      <c r="AY19" s="416">
        <v>0</v>
      </c>
      <c r="AZ19" s="416">
        <v>1</v>
      </c>
      <c r="BA19" s="416">
        <v>1</v>
      </c>
      <c r="BB19" s="416">
        <v>0</v>
      </c>
      <c r="BC19" s="416">
        <v>4</v>
      </c>
      <c r="BD19" s="416">
        <v>0</v>
      </c>
      <c r="BE19" s="416">
        <v>0</v>
      </c>
      <c r="BF19" s="416">
        <v>0</v>
      </c>
      <c r="BG19" s="416">
        <v>0</v>
      </c>
      <c r="BH19" s="416">
        <v>8</v>
      </c>
      <c r="BI19" s="455"/>
      <c r="BJ19" s="455"/>
      <c r="BK19" s="455"/>
      <c r="BL19" s="455"/>
      <c r="BM19" s="455"/>
      <c r="BN19" s="455"/>
      <c r="BO19" s="455"/>
      <c r="BP19" s="455"/>
      <c r="BQ19" s="455"/>
      <c r="BR19" s="455"/>
      <c r="BS19" s="455"/>
      <c r="BT19" s="455"/>
      <c r="BU19" s="455"/>
      <c r="BV19" s="455"/>
      <c r="BW19" s="455"/>
      <c r="BX19" s="455"/>
      <c r="BY19" s="455"/>
      <c r="BZ19" s="455"/>
      <c r="CA19" s="455"/>
      <c r="CB19" s="455"/>
      <c r="CC19" s="455"/>
      <c r="CD19" s="455"/>
      <c r="CE19" s="455"/>
      <c r="CF19" s="455"/>
      <c r="CG19" s="455"/>
      <c r="CH19" s="455"/>
      <c r="CI19" s="455"/>
      <c r="CJ19" s="455"/>
      <c r="CK19" s="455"/>
      <c r="CL19" s="455"/>
      <c r="CM19" s="455"/>
      <c r="CN19" s="455"/>
      <c r="CO19" s="455"/>
      <c r="CP19" s="455"/>
      <c r="CQ19" s="455"/>
      <c r="CR19" s="455"/>
      <c r="CS19" s="455"/>
      <c r="CT19" s="455"/>
      <c r="CU19" s="455"/>
      <c r="CV19" s="455"/>
      <c r="CW19" s="455"/>
      <c r="CX19" s="455"/>
      <c r="CY19" s="455"/>
      <c r="CZ19" s="455"/>
      <c r="DA19" s="455"/>
      <c r="DB19" s="455"/>
      <c r="DC19" s="455"/>
      <c r="DD19" s="455"/>
      <c r="DE19" s="455"/>
      <c r="DF19" s="455"/>
      <c r="DG19" s="455"/>
      <c r="DH19" s="455"/>
      <c r="DI19" s="455"/>
      <c r="DJ19" s="455"/>
      <c r="DK19" s="455"/>
      <c r="DL19" s="455"/>
      <c r="DM19" s="455"/>
      <c r="DN19" s="455"/>
      <c r="DO19" s="455"/>
      <c r="DP19" s="455"/>
      <c r="DQ19" s="455"/>
      <c r="DR19" s="455"/>
      <c r="DS19" s="455"/>
      <c r="DT19" s="455"/>
      <c r="DU19" s="455"/>
      <c r="DV19" s="455"/>
      <c r="DW19" s="455"/>
      <c r="DX19" s="455"/>
      <c r="DY19" s="455"/>
      <c r="DZ19" s="455"/>
      <c r="EA19" s="455"/>
      <c r="EB19" s="455"/>
      <c r="EC19" s="455"/>
      <c r="ED19" s="455"/>
      <c r="EE19" s="455"/>
      <c r="EF19" s="455"/>
      <c r="EG19" s="455"/>
      <c r="EH19" s="455"/>
      <c r="EI19" s="455"/>
      <c r="EJ19" s="455"/>
      <c r="EK19" s="455"/>
      <c r="EL19" s="455"/>
      <c r="EM19" s="455"/>
      <c r="EN19" s="455"/>
      <c r="EO19" s="455"/>
      <c r="EP19" s="455"/>
      <c r="EQ19" s="455"/>
      <c r="ER19" s="455"/>
      <c r="ES19" s="455"/>
      <c r="ET19" s="455"/>
      <c r="EU19" s="455"/>
      <c r="EV19" s="455"/>
      <c r="EW19" s="455"/>
      <c r="EX19" s="455"/>
      <c r="EY19" s="455"/>
      <c r="EZ19" s="455"/>
      <c r="FA19" s="455"/>
      <c r="FB19" s="455"/>
      <c r="FC19" s="455"/>
      <c r="FD19" s="455"/>
      <c r="FE19" s="455"/>
      <c r="FF19" s="455"/>
      <c r="FG19" s="455"/>
      <c r="FH19" s="455"/>
      <c r="FI19" s="455"/>
      <c r="FJ19" s="455"/>
      <c r="FK19" s="455"/>
      <c r="FL19" s="455"/>
      <c r="FM19" s="455"/>
      <c r="FN19" s="455"/>
      <c r="FO19" s="455"/>
      <c r="FP19" s="455"/>
      <c r="FQ19" s="455"/>
      <c r="FR19" s="455"/>
      <c r="FS19" s="455"/>
      <c r="FT19" s="455"/>
      <c r="FU19" s="455"/>
      <c r="FV19" s="455"/>
      <c r="FW19" s="455"/>
      <c r="FX19" s="455"/>
      <c r="FY19" s="455"/>
      <c r="FZ19" s="455"/>
      <c r="GA19" s="455"/>
      <c r="GB19" s="455"/>
      <c r="GC19" s="455"/>
      <c r="GD19" s="455"/>
      <c r="GE19" s="455"/>
      <c r="GF19" s="455"/>
    </row>
    <row r="20" spans="1:189" s="113" customFormat="1">
      <c r="A20" s="126"/>
      <c r="B20" s="358" t="s">
        <v>123</v>
      </c>
      <c r="C20" s="359" t="s">
        <v>125</v>
      </c>
      <c r="D20" s="302"/>
      <c r="E20" s="420">
        <v>145</v>
      </c>
      <c r="F20" s="420">
        <v>0</v>
      </c>
      <c r="G20" s="420">
        <v>1</v>
      </c>
      <c r="H20" s="421">
        <v>0</v>
      </c>
      <c r="I20" s="422">
        <v>1</v>
      </c>
      <c r="J20" s="420">
        <v>0</v>
      </c>
      <c r="K20" s="420">
        <v>0</v>
      </c>
      <c r="L20" s="421">
        <v>9</v>
      </c>
      <c r="M20" s="421">
        <v>0</v>
      </c>
      <c r="N20" s="420">
        <v>1</v>
      </c>
      <c r="O20" s="420">
        <v>0</v>
      </c>
      <c r="P20" s="420">
        <v>0</v>
      </c>
      <c r="Q20" s="420">
        <v>58</v>
      </c>
      <c r="R20" s="420">
        <v>10</v>
      </c>
      <c r="S20" s="420">
        <v>0</v>
      </c>
      <c r="T20" s="420">
        <v>1</v>
      </c>
      <c r="U20" s="420">
        <v>3</v>
      </c>
      <c r="V20" s="420">
        <v>0</v>
      </c>
      <c r="W20" s="420">
        <v>1</v>
      </c>
      <c r="X20" s="420">
        <v>1</v>
      </c>
      <c r="Y20" s="420">
        <v>0</v>
      </c>
      <c r="Z20" s="420">
        <v>1</v>
      </c>
      <c r="AA20" s="420">
        <v>0</v>
      </c>
      <c r="AB20" s="420">
        <v>1</v>
      </c>
      <c r="AC20" s="420">
        <v>1</v>
      </c>
      <c r="AD20" s="420">
        <v>9</v>
      </c>
      <c r="AE20" s="420">
        <v>0</v>
      </c>
      <c r="AF20" s="420">
        <v>0</v>
      </c>
      <c r="AG20" s="420">
        <v>0</v>
      </c>
      <c r="AH20" s="420">
        <v>0</v>
      </c>
      <c r="AI20" s="420">
        <v>0</v>
      </c>
      <c r="AJ20" s="420">
        <v>0</v>
      </c>
      <c r="AK20" s="420">
        <v>0</v>
      </c>
      <c r="AL20" s="420">
        <v>5</v>
      </c>
      <c r="AM20" s="420">
        <v>0</v>
      </c>
      <c r="AN20" s="420">
        <v>10</v>
      </c>
      <c r="AO20" s="420">
        <v>4</v>
      </c>
      <c r="AP20" s="420">
        <v>0</v>
      </c>
      <c r="AQ20" s="420">
        <v>3</v>
      </c>
      <c r="AR20" s="420">
        <v>0</v>
      </c>
      <c r="AS20" s="420">
        <v>2</v>
      </c>
      <c r="AT20" s="420">
        <v>4</v>
      </c>
      <c r="AU20" s="420">
        <v>0</v>
      </c>
      <c r="AV20" s="420">
        <v>0</v>
      </c>
      <c r="AW20" s="420">
        <v>1</v>
      </c>
      <c r="AX20" s="420">
        <v>0</v>
      </c>
      <c r="AY20" s="420">
        <v>0</v>
      </c>
      <c r="AZ20" s="420">
        <v>12</v>
      </c>
      <c r="BA20" s="420">
        <v>0</v>
      </c>
      <c r="BB20" s="420">
        <v>0</v>
      </c>
      <c r="BC20" s="420">
        <v>4</v>
      </c>
      <c r="BD20" s="420">
        <v>1</v>
      </c>
      <c r="BE20" s="420">
        <v>0</v>
      </c>
      <c r="BF20" s="420">
        <v>1</v>
      </c>
      <c r="BG20" s="420">
        <v>0</v>
      </c>
      <c r="BH20" s="420">
        <v>0</v>
      </c>
      <c r="BI20" s="455"/>
      <c r="BJ20" s="455"/>
      <c r="BK20" s="455"/>
      <c r="BL20" s="455"/>
      <c r="BM20" s="455"/>
      <c r="BN20" s="455"/>
      <c r="BO20" s="455"/>
      <c r="BP20" s="455"/>
      <c r="BQ20" s="455"/>
      <c r="BR20" s="455"/>
      <c r="BS20" s="455"/>
      <c r="BT20" s="455"/>
      <c r="BU20" s="455"/>
      <c r="BV20" s="455"/>
      <c r="BW20" s="455"/>
      <c r="BX20" s="455"/>
      <c r="BY20" s="455"/>
      <c r="BZ20" s="455"/>
      <c r="CA20" s="455"/>
      <c r="CB20" s="455"/>
      <c r="CC20" s="455"/>
      <c r="CD20" s="455"/>
      <c r="CE20" s="455"/>
      <c r="CF20" s="455"/>
      <c r="CG20" s="455"/>
      <c r="CH20" s="455"/>
      <c r="CI20" s="455"/>
      <c r="CJ20" s="455"/>
      <c r="CK20" s="455"/>
      <c r="CL20" s="455"/>
      <c r="CM20" s="455"/>
      <c r="CN20" s="455"/>
      <c r="CO20" s="455"/>
      <c r="CP20" s="455"/>
      <c r="CQ20" s="455"/>
      <c r="CR20" s="455"/>
      <c r="CS20" s="455"/>
      <c r="CT20" s="455"/>
      <c r="CU20" s="455"/>
      <c r="CV20" s="455"/>
      <c r="CW20" s="455"/>
      <c r="CX20" s="455"/>
      <c r="CY20" s="455"/>
      <c r="CZ20" s="455"/>
      <c r="DA20" s="455"/>
      <c r="DB20" s="455"/>
      <c r="DC20" s="455"/>
      <c r="DD20" s="455"/>
      <c r="DE20" s="455"/>
      <c r="DF20" s="455"/>
      <c r="DG20" s="455"/>
      <c r="DH20" s="455"/>
      <c r="DI20" s="455"/>
      <c r="DJ20" s="455"/>
      <c r="DK20" s="455"/>
      <c r="DL20" s="455"/>
      <c r="DM20" s="455"/>
      <c r="DN20" s="455"/>
      <c r="DO20" s="455"/>
      <c r="DP20" s="455"/>
      <c r="DQ20" s="455"/>
      <c r="DR20" s="455"/>
      <c r="DS20" s="455"/>
      <c r="DT20" s="455"/>
      <c r="DU20" s="455"/>
      <c r="DV20" s="455"/>
      <c r="DW20" s="455"/>
      <c r="DX20" s="455"/>
      <c r="DY20" s="455"/>
      <c r="DZ20" s="455"/>
      <c r="EA20" s="455"/>
      <c r="EB20" s="455"/>
      <c r="EC20" s="455"/>
      <c r="ED20" s="455"/>
      <c r="EE20" s="455"/>
      <c r="EF20" s="455"/>
      <c r="EG20" s="455"/>
      <c r="EH20" s="455"/>
      <c r="EI20" s="455"/>
      <c r="EJ20" s="455"/>
      <c r="EK20" s="455"/>
      <c r="EL20" s="455"/>
      <c r="EM20" s="455"/>
      <c r="EN20" s="455"/>
      <c r="EO20" s="455"/>
      <c r="EP20" s="455"/>
      <c r="EQ20" s="455"/>
      <c r="ER20" s="455"/>
      <c r="ES20" s="455"/>
      <c r="ET20" s="455"/>
      <c r="EU20" s="455"/>
      <c r="EV20" s="455"/>
      <c r="EW20" s="455"/>
      <c r="EX20" s="455"/>
      <c r="EY20" s="455"/>
      <c r="EZ20" s="455"/>
      <c r="FA20" s="455"/>
      <c r="FB20" s="455"/>
      <c r="FC20" s="455"/>
      <c r="FD20" s="455"/>
      <c r="FE20" s="455"/>
      <c r="FF20" s="455"/>
      <c r="FG20" s="455"/>
      <c r="FH20" s="455"/>
      <c r="FI20" s="455"/>
      <c r="FJ20" s="455"/>
      <c r="FK20" s="455"/>
      <c r="FL20" s="455"/>
      <c r="FM20" s="455"/>
      <c r="FN20" s="455"/>
      <c r="FO20" s="455"/>
      <c r="FP20" s="455"/>
      <c r="FQ20" s="455"/>
      <c r="FR20" s="455"/>
      <c r="FS20" s="455"/>
      <c r="FT20" s="455"/>
      <c r="FU20" s="455"/>
      <c r="FV20" s="455"/>
      <c r="FW20" s="455"/>
      <c r="FX20" s="455"/>
      <c r="FY20" s="455"/>
      <c r="FZ20" s="455"/>
      <c r="GA20" s="455"/>
      <c r="GB20" s="455"/>
      <c r="GC20" s="455"/>
      <c r="GD20" s="455"/>
      <c r="GE20" s="455"/>
      <c r="GF20" s="455"/>
      <c r="GG20" s="360"/>
    </row>
    <row r="21" spans="1:189" s="360" customFormat="1">
      <c r="A21" s="129"/>
      <c r="B21" s="363" t="s">
        <v>123</v>
      </c>
      <c r="C21" s="373" t="s">
        <v>126</v>
      </c>
      <c r="D21" s="302"/>
      <c r="E21" s="416">
        <v>93</v>
      </c>
      <c r="F21" s="416">
        <v>0</v>
      </c>
      <c r="G21" s="416">
        <v>0</v>
      </c>
      <c r="H21" s="423">
        <v>0</v>
      </c>
      <c r="I21" s="415">
        <v>0</v>
      </c>
      <c r="J21" s="416">
        <v>0</v>
      </c>
      <c r="K21" s="416">
        <v>0</v>
      </c>
      <c r="L21" s="416">
        <v>0</v>
      </c>
      <c r="M21" s="416">
        <v>0</v>
      </c>
      <c r="N21" s="416">
        <v>0</v>
      </c>
      <c r="O21" s="416">
        <v>0</v>
      </c>
      <c r="P21" s="416">
        <v>0</v>
      </c>
      <c r="Q21" s="416">
        <v>84</v>
      </c>
      <c r="R21" s="416">
        <v>3</v>
      </c>
      <c r="S21" s="416">
        <v>0</v>
      </c>
      <c r="T21" s="416">
        <v>0</v>
      </c>
      <c r="U21" s="416">
        <v>1</v>
      </c>
      <c r="V21" s="416">
        <v>0</v>
      </c>
      <c r="W21" s="416">
        <v>0</v>
      </c>
      <c r="X21" s="416">
        <v>0</v>
      </c>
      <c r="Y21" s="416">
        <v>0</v>
      </c>
      <c r="Z21" s="416">
        <v>0</v>
      </c>
      <c r="AA21" s="416">
        <v>0</v>
      </c>
      <c r="AB21" s="416">
        <v>0</v>
      </c>
      <c r="AC21" s="416">
        <v>0</v>
      </c>
      <c r="AD21" s="416">
        <v>0</v>
      </c>
      <c r="AE21" s="416">
        <v>0</v>
      </c>
      <c r="AF21" s="416">
        <v>0</v>
      </c>
      <c r="AG21" s="416">
        <v>0</v>
      </c>
      <c r="AH21" s="416">
        <v>0</v>
      </c>
      <c r="AI21" s="416">
        <v>0</v>
      </c>
      <c r="AJ21" s="416">
        <v>0</v>
      </c>
      <c r="AK21" s="416">
        <v>0</v>
      </c>
      <c r="AL21" s="416">
        <v>2</v>
      </c>
      <c r="AM21" s="416">
        <v>0</v>
      </c>
      <c r="AN21" s="416">
        <v>1</v>
      </c>
      <c r="AO21" s="416">
        <v>0</v>
      </c>
      <c r="AP21" s="416">
        <v>0</v>
      </c>
      <c r="AQ21" s="416">
        <v>0</v>
      </c>
      <c r="AR21" s="416">
        <v>0</v>
      </c>
      <c r="AS21" s="416">
        <v>0</v>
      </c>
      <c r="AT21" s="416">
        <v>1</v>
      </c>
      <c r="AU21" s="416">
        <v>0</v>
      </c>
      <c r="AV21" s="416">
        <v>0</v>
      </c>
      <c r="AW21" s="416">
        <v>0</v>
      </c>
      <c r="AX21" s="416">
        <v>0</v>
      </c>
      <c r="AY21" s="416">
        <v>0</v>
      </c>
      <c r="AZ21" s="416">
        <v>1</v>
      </c>
      <c r="BA21" s="416">
        <v>0</v>
      </c>
      <c r="BB21" s="416">
        <v>0</v>
      </c>
      <c r="BC21" s="416">
        <v>0</v>
      </c>
      <c r="BD21" s="416">
        <v>0</v>
      </c>
      <c r="BE21" s="416">
        <v>0</v>
      </c>
      <c r="BF21" s="416">
        <v>0</v>
      </c>
      <c r="BG21" s="416">
        <v>0</v>
      </c>
      <c r="BH21" s="416">
        <v>0</v>
      </c>
      <c r="BI21" s="455"/>
      <c r="BJ21" s="455"/>
      <c r="BK21" s="455"/>
      <c r="BL21" s="455"/>
      <c r="BM21" s="455"/>
      <c r="BN21" s="455"/>
      <c r="BO21" s="455"/>
      <c r="BP21" s="455"/>
      <c r="BQ21" s="455"/>
      <c r="BR21" s="455"/>
      <c r="BS21" s="455"/>
      <c r="BT21" s="455"/>
      <c r="BU21" s="455"/>
      <c r="BV21" s="455"/>
      <c r="BW21" s="455"/>
      <c r="BX21" s="455"/>
      <c r="BY21" s="455"/>
      <c r="BZ21" s="455"/>
      <c r="CA21" s="455"/>
      <c r="CB21" s="455"/>
      <c r="CC21" s="455"/>
      <c r="CD21" s="455"/>
      <c r="CE21" s="455"/>
      <c r="CF21" s="455"/>
      <c r="CG21" s="455"/>
      <c r="CH21" s="455"/>
      <c r="CI21" s="455"/>
      <c r="CJ21" s="455"/>
      <c r="CK21" s="455"/>
      <c r="CL21" s="455"/>
      <c r="CM21" s="455"/>
      <c r="CN21" s="455"/>
      <c r="CO21" s="455"/>
      <c r="CP21" s="455"/>
      <c r="CQ21" s="455"/>
      <c r="CR21" s="455"/>
      <c r="CS21" s="455"/>
      <c r="CT21" s="455"/>
      <c r="CU21" s="455"/>
      <c r="CV21" s="455"/>
      <c r="CW21" s="455"/>
      <c r="CX21" s="455"/>
      <c r="CY21" s="455"/>
      <c r="CZ21" s="455"/>
      <c r="DA21" s="455"/>
      <c r="DB21" s="455"/>
      <c r="DC21" s="455"/>
      <c r="DD21" s="455"/>
      <c r="DE21" s="455"/>
      <c r="DF21" s="455"/>
      <c r="DG21" s="455"/>
      <c r="DH21" s="455"/>
      <c r="DI21" s="455"/>
      <c r="DJ21" s="455"/>
      <c r="DK21" s="455"/>
      <c r="DL21" s="455"/>
      <c r="DM21" s="455"/>
      <c r="DN21" s="455"/>
      <c r="DO21" s="455"/>
      <c r="DP21" s="455"/>
      <c r="DQ21" s="455"/>
      <c r="DR21" s="455"/>
      <c r="DS21" s="455"/>
      <c r="DT21" s="455"/>
      <c r="DU21" s="455"/>
      <c r="DV21" s="455"/>
      <c r="DW21" s="455"/>
      <c r="DX21" s="455"/>
      <c r="DY21" s="455"/>
      <c r="DZ21" s="455"/>
      <c r="EA21" s="455"/>
      <c r="EB21" s="455"/>
      <c r="EC21" s="455"/>
      <c r="ED21" s="455"/>
      <c r="EE21" s="455"/>
      <c r="EF21" s="455"/>
      <c r="EG21" s="455"/>
      <c r="EH21" s="455"/>
      <c r="EI21" s="455"/>
      <c r="EJ21" s="455"/>
      <c r="EK21" s="455"/>
      <c r="EL21" s="455"/>
      <c r="EM21" s="455"/>
      <c r="EN21" s="455"/>
      <c r="EO21" s="455"/>
      <c r="EP21" s="455"/>
      <c r="EQ21" s="455"/>
      <c r="ER21" s="455"/>
      <c r="ES21" s="455"/>
      <c r="ET21" s="455"/>
      <c r="EU21" s="455"/>
      <c r="EV21" s="455"/>
      <c r="EW21" s="455"/>
      <c r="EX21" s="455"/>
      <c r="EY21" s="455"/>
      <c r="EZ21" s="455"/>
      <c r="FA21" s="455"/>
      <c r="FB21" s="455"/>
      <c r="FC21" s="455"/>
      <c r="FD21" s="455"/>
      <c r="FE21" s="455"/>
      <c r="FF21" s="455"/>
      <c r="FG21" s="455"/>
      <c r="FH21" s="455"/>
      <c r="FI21" s="455"/>
      <c r="FJ21" s="455"/>
      <c r="FK21" s="455"/>
      <c r="FL21" s="455"/>
      <c r="FM21" s="455"/>
      <c r="FN21" s="455"/>
      <c r="FO21" s="455"/>
      <c r="FP21" s="455"/>
      <c r="FQ21" s="455"/>
      <c r="FR21" s="455"/>
      <c r="FS21" s="455"/>
      <c r="FT21" s="455"/>
      <c r="FU21" s="455"/>
      <c r="FV21" s="455"/>
      <c r="FW21" s="455"/>
      <c r="FX21" s="455"/>
      <c r="FY21" s="455"/>
      <c r="FZ21" s="455"/>
      <c r="GA21" s="455"/>
      <c r="GB21" s="455"/>
      <c r="GC21" s="455"/>
      <c r="GD21" s="455"/>
      <c r="GE21" s="455"/>
      <c r="GF21" s="455"/>
    </row>
    <row r="22" spans="1:189" s="113" customFormat="1">
      <c r="A22" s="126"/>
      <c r="B22" s="358" t="s">
        <v>127</v>
      </c>
      <c r="C22" s="359" t="s">
        <v>128</v>
      </c>
      <c r="D22" s="302"/>
      <c r="E22" s="420">
        <v>99</v>
      </c>
      <c r="F22" s="420">
        <v>0</v>
      </c>
      <c r="G22" s="420">
        <v>0</v>
      </c>
      <c r="H22" s="421">
        <v>0</v>
      </c>
      <c r="I22" s="422">
        <v>0</v>
      </c>
      <c r="J22" s="420">
        <v>0</v>
      </c>
      <c r="K22" s="420">
        <v>0</v>
      </c>
      <c r="L22" s="421">
        <v>0</v>
      </c>
      <c r="M22" s="421">
        <v>0</v>
      </c>
      <c r="N22" s="421">
        <v>0</v>
      </c>
      <c r="O22" s="421">
        <v>0</v>
      </c>
      <c r="P22" s="421">
        <v>0</v>
      </c>
      <c r="Q22" s="421">
        <v>2</v>
      </c>
      <c r="R22" s="421">
        <v>89</v>
      </c>
      <c r="S22" s="420">
        <v>0</v>
      </c>
      <c r="T22" s="420">
        <v>0</v>
      </c>
      <c r="U22" s="420">
        <v>0</v>
      </c>
      <c r="V22" s="420">
        <v>0</v>
      </c>
      <c r="W22" s="420">
        <v>0</v>
      </c>
      <c r="X22" s="420">
        <v>0</v>
      </c>
      <c r="Y22" s="420">
        <v>0</v>
      </c>
      <c r="Z22" s="420">
        <v>0</v>
      </c>
      <c r="AA22" s="420">
        <v>0</v>
      </c>
      <c r="AB22" s="420">
        <v>0</v>
      </c>
      <c r="AC22" s="420">
        <v>0</v>
      </c>
      <c r="AD22" s="420">
        <v>0</v>
      </c>
      <c r="AE22" s="420">
        <v>0</v>
      </c>
      <c r="AF22" s="420">
        <v>0</v>
      </c>
      <c r="AG22" s="420">
        <v>0</v>
      </c>
      <c r="AH22" s="420">
        <v>1</v>
      </c>
      <c r="AI22" s="420">
        <v>0</v>
      </c>
      <c r="AJ22" s="420">
        <v>0</v>
      </c>
      <c r="AK22" s="420">
        <v>0</v>
      </c>
      <c r="AL22" s="420">
        <v>0</v>
      </c>
      <c r="AM22" s="420">
        <v>0</v>
      </c>
      <c r="AN22" s="420">
        <v>0</v>
      </c>
      <c r="AO22" s="420">
        <v>1</v>
      </c>
      <c r="AP22" s="420">
        <v>0</v>
      </c>
      <c r="AQ22" s="420">
        <v>0</v>
      </c>
      <c r="AR22" s="420">
        <v>0</v>
      </c>
      <c r="AS22" s="420">
        <v>0</v>
      </c>
      <c r="AT22" s="420">
        <v>0</v>
      </c>
      <c r="AU22" s="420">
        <v>0</v>
      </c>
      <c r="AV22" s="420">
        <v>0</v>
      </c>
      <c r="AW22" s="420">
        <v>4</v>
      </c>
      <c r="AX22" s="420">
        <v>0</v>
      </c>
      <c r="AY22" s="420">
        <v>1</v>
      </c>
      <c r="AZ22" s="420">
        <v>0</v>
      </c>
      <c r="BA22" s="420">
        <v>0</v>
      </c>
      <c r="BB22" s="420">
        <v>0</v>
      </c>
      <c r="BC22" s="420">
        <v>0</v>
      </c>
      <c r="BD22" s="420">
        <v>0</v>
      </c>
      <c r="BE22" s="420">
        <v>0</v>
      </c>
      <c r="BF22" s="420">
        <v>0</v>
      </c>
      <c r="BG22" s="420">
        <v>0</v>
      </c>
      <c r="BH22" s="420">
        <v>1</v>
      </c>
      <c r="BI22" s="455"/>
      <c r="BJ22" s="455"/>
      <c r="BK22" s="455"/>
      <c r="BL22" s="455"/>
      <c r="BM22" s="455"/>
      <c r="BN22" s="455"/>
      <c r="BO22" s="455"/>
      <c r="BP22" s="455"/>
      <c r="BQ22" s="455"/>
      <c r="BR22" s="455"/>
      <c r="BS22" s="455"/>
      <c r="BT22" s="455"/>
      <c r="BU22" s="455"/>
      <c r="BV22" s="455"/>
      <c r="BW22" s="455"/>
      <c r="BX22" s="455"/>
      <c r="BY22" s="455"/>
      <c r="BZ22" s="455"/>
      <c r="CA22" s="455"/>
      <c r="CB22" s="455"/>
      <c r="CC22" s="455"/>
      <c r="CD22" s="455"/>
      <c r="CE22" s="455"/>
      <c r="CF22" s="455"/>
      <c r="CG22" s="455"/>
      <c r="CH22" s="455"/>
      <c r="CI22" s="455"/>
      <c r="CJ22" s="455"/>
      <c r="CK22" s="455"/>
      <c r="CL22" s="455"/>
      <c r="CM22" s="455"/>
      <c r="CN22" s="455"/>
      <c r="CO22" s="455"/>
      <c r="CP22" s="455"/>
      <c r="CQ22" s="455"/>
      <c r="CR22" s="455"/>
      <c r="CS22" s="455"/>
      <c r="CT22" s="455"/>
      <c r="CU22" s="455"/>
      <c r="CV22" s="455"/>
      <c r="CW22" s="455"/>
      <c r="CX22" s="455"/>
      <c r="CY22" s="455"/>
      <c r="CZ22" s="455"/>
      <c r="DA22" s="455"/>
      <c r="DB22" s="455"/>
      <c r="DC22" s="455"/>
      <c r="DD22" s="455"/>
      <c r="DE22" s="455"/>
      <c r="DF22" s="455"/>
      <c r="DG22" s="455"/>
      <c r="DH22" s="455"/>
      <c r="DI22" s="455"/>
      <c r="DJ22" s="455"/>
      <c r="DK22" s="455"/>
      <c r="DL22" s="455"/>
      <c r="DM22" s="455"/>
      <c r="DN22" s="455"/>
      <c r="DO22" s="455"/>
      <c r="DP22" s="455"/>
      <c r="DQ22" s="455"/>
      <c r="DR22" s="455"/>
      <c r="DS22" s="455"/>
      <c r="DT22" s="455"/>
      <c r="DU22" s="455"/>
      <c r="DV22" s="455"/>
      <c r="DW22" s="455"/>
      <c r="DX22" s="455"/>
      <c r="DY22" s="455"/>
      <c r="DZ22" s="455"/>
      <c r="EA22" s="455"/>
      <c r="EB22" s="455"/>
      <c r="EC22" s="455"/>
      <c r="ED22" s="455"/>
      <c r="EE22" s="455"/>
      <c r="EF22" s="455"/>
      <c r="EG22" s="455"/>
      <c r="EH22" s="455"/>
      <c r="EI22" s="455"/>
      <c r="EJ22" s="455"/>
      <c r="EK22" s="455"/>
      <c r="EL22" s="455"/>
      <c r="EM22" s="455"/>
      <c r="EN22" s="455"/>
      <c r="EO22" s="455"/>
      <c r="EP22" s="455"/>
      <c r="EQ22" s="455"/>
      <c r="ER22" s="455"/>
      <c r="ES22" s="455"/>
      <c r="ET22" s="455"/>
      <c r="EU22" s="455"/>
      <c r="EV22" s="455"/>
      <c r="EW22" s="455"/>
      <c r="EX22" s="455"/>
      <c r="EY22" s="455"/>
      <c r="EZ22" s="455"/>
      <c r="FA22" s="455"/>
      <c r="FB22" s="455"/>
      <c r="FC22" s="455"/>
      <c r="FD22" s="455"/>
      <c r="FE22" s="455"/>
      <c r="FF22" s="455"/>
      <c r="FG22" s="455"/>
      <c r="FH22" s="455"/>
      <c r="FI22" s="455"/>
      <c r="FJ22" s="455"/>
      <c r="FK22" s="455"/>
      <c r="FL22" s="455"/>
      <c r="FM22" s="455"/>
      <c r="FN22" s="455"/>
      <c r="FO22" s="455"/>
      <c r="FP22" s="455"/>
      <c r="FQ22" s="455"/>
      <c r="FR22" s="455"/>
      <c r="FS22" s="455"/>
      <c r="FT22" s="455"/>
      <c r="FU22" s="455"/>
      <c r="FV22" s="455"/>
      <c r="FW22" s="455"/>
      <c r="FX22" s="455"/>
      <c r="FY22" s="455"/>
      <c r="FZ22" s="455"/>
      <c r="GA22" s="455"/>
      <c r="GB22" s="455"/>
      <c r="GC22" s="455"/>
      <c r="GD22" s="455"/>
      <c r="GE22" s="455"/>
      <c r="GF22" s="455"/>
      <c r="GG22" s="360"/>
    </row>
    <row r="23" spans="1:189" s="360" customFormat="1">
      <c r="A23" s="129"/>
      <c r="B23" s="363" t="s">
        <v>129</v>
      </c>
      <c r="C23" s="373" t="s">
        <v>130</v>
      </c>
      <c r="D23" s="302"/>
      <c r="E23" s="416">
        <v>79</v>
      </c>
      <c r="F23" s="416">
        <v>0</v>
      </c>
      <c r="G23" s="416">
        <v>0</v>
      </c>
      <c r="H23" s="423">
        <v>0</v>
      </c>
      <c r="I23" s="415">
        <v>0</v>
      </c>
      <c r="J23" s="416">
        <v>0</v>
      </c>
      <c r="K23" s="416">
        <v>0</v>
      </c>
      <c r="L23" s="416">
        <v>0</v>
      </c>
      <c r="M23" s="416">
        <v>0</v>
      </c>
      <c r="N23" s="416">
        <v>0</v>
      </c>
      <c r="O23" s="416">
        <v>0</v>
      </c>
      <c r="P23" s="416">
        <v>0</v>
      </c>
      <c r="Q23" s="416">
        <v>2</v>
      </c>
      <c r="R23" s="416">
        <v>0</v>
      </c>
      <c r="S23" s="416">
        <v>0</v>
      </c>
      <c r="T23" s="416">
        <v>0</v>
      </c>
      <c r="U23" s="416">
        <v>4</v>
      </c>
      <c r="V23" s="416">
        <v>0</v>
      </c>
      <c r="W23" s="416">
        <v>61</v>
      </c>
      <c r="X23" s="416">
        <v>1</v>
      </c>
      <c r="Y23" s="416">
        <v>0</v>
      </c>
      <c r="Z23" s="416">
        <v>0</v>
      </c>
      <c r="AA23" s="416">
        <v>0</v>
      </c>
      <c r="AB23" s="416">
        <v>0</v>
      </c>
      <c r="AC23" s="416">
        <v>0</v>
      </c>
      <c r="AD23" s="416">
        <v>0</v>
      </c>
      <c r="AE23" s="416">
        <v>4</v>
      </c>
      <c r="AF23" s="416">
        <v>0</v>
      </c>
      <c r="AG23" s="416">
        <v>0</v>
      </c>
      <c r="AH23" s="416">
        <v>0</v>
      </c>
      <c r="AI23" s="416">
        <v>0</v>
      </c>
      <c r="AJ23" s="416">
        <v>0</v>
      </c>
      <c r="AK23" s="416">
        <v>0</v>
      </c>
      <c r="AL23" s="416">
        <v>0</v>
      </c>
      <c r="AM23" s="416">
        <v>0</v>
      </c>
      <c r="AN23" s="416">
        <v>0</v>
      </c>
      <c r="AO23" s="416">
        <v>0</v>
      </c>
      <c r="AP23" s="416">
        <v>0</v>
      </c>
      <c r="AQ23" s="416">
        <v>1</v>
      </c>
      <c r="AR23" s="416">
        <v>0</v>
      </c>
      <c r="AS23" s="416">
        <v>0</v>
      </c>
      <c r="AT23" s="416">
        <v>0</v>
      </c>
      <c r="AU23" s="416">
        <v>0</v>
      </c>
      <c r="AV23" s="416">
        <v>0</v>
      </c>
      <c r="AW23" s="416">
        <v>0</v>
      </c>
      <c r="AX23" s="416">
        <v>0</v>
      </c>
      <c r="AY23" s="416">
        <v>0</v>
      </c>
      <c r="AZ23" s="416">
        <v>1</v>
      </c>
      <c r="BA23" s="416">
        <v>0</v>
      </c>
      <c r="BB23" s="416">
        <v>0</v>
      </c>
      <c r="BC23" s="416">
        <v>0</v>
      </c>
      <c r="BD23" s="416">
        <v>0</v>
      </c>
      <c r="BE23" s="416">
        <v>0</v>
      </c>
      <c r="BF23" s="416">
        <v>5</v>
      </c>
      <c r="BG23" s="416">
        <v>0</v>
      </c>
      <c r="BH23" s="416">
        <v>0</v>
      </c>
      <c r="BI23" s="455"/>
      <c r="BJ23" s="455"/>
      <c r="BK23" s="455"/>
      <c r="BL23" s="455"/>
      <c r="BM23" s="455"/>
      <c r="BN23" s="455"/>
      <c r="BO23" s="455"/>
      <c r="BP23" s="455"/>
      <c r="BQ23" s="455"/>
      <c r="BR23" s="455"/>
      <c r="BS23" s="455"/>
      <c r="BT23" s="455"/>
      <c r="BU23" s="455"/>
      <c r="BV23" s="455"/>
      <c r="BW23" s="455"/>
      <c r="BX23" s="455"/>
      <c r="BY23" s="455"/>
      <c r="BZ23" s="455"/>
      <c r="CA23" s="455"/>
      <c r="CB23" s="455"/>
      <c r="CC23" s="455"/>
      <c r="CD23" s="455"/>
      <c r="CE23" s="455"/>
      <c r="CF23" s="455"/>
      <c r="CG23" s="455"/>
      <c r="CH23" s="455"/>
      <c r="CI23" s="455"/>
      <c r="CJ23" s="455"/>
      <c r="CK23" s="455"/>
      <c r="CL23" s="455"/>
      <c r="CM23" s="455"/>
      <c r="CN23" s="455"/>
      <c r="CO23" s="455"/>
      <c r="CP23" s="455"/>
      <c r="CQ23" s="455"/>
      <c r="CR23" s="455"/>
      <c r="CS23" s="455"/>
      <c r="CT23" s="455"/>
      <c r="CU23" s="455"/>
      <c r="CV23" s="455"/>
      <c r="CW23" s="455"/>
      <c r="CX23" s="455"/>
      <c r="CY23" s="455"/>
      <c r="CZ23" s="455"/>
      <c r="DA23" s="455"/>
      <c r="DB23" s="455"/>
      <c r="DC23" s="455"/>
      <c r="DD23" s="455"/>
      <c r="DE23" s="455"/>
      <c r="DF23" s="455"/>
      <c r="DG23" s="455"/>
      <c r="DH23" s="455"/>
      <c r="DI23" s="455"/>
      <c r="DJ23" s="455"/>
      <c r="DK23" s="455"/>
      <c r="DL23" s="455"/>
      <c r="DM23" s="455"/>
      <c r="DN23" s="455"/>
      <c r="DO23" s="455"/>
      <c r="DP23" s="455"/>
      <c r="DQ23" s="455"/>
      <c r="DR23" s="455"/>
      <c r="DS23" s="455"/>
      <c r="DT23" s="455"/>
      <c r="DU23" s="455"/>
      <c r="DV23" s="455"/>
      <c r="DW23" s="455"/>
      <c r="DX23" s="455"/>
      <c r="DY23" s="455"/>
      <c r="DZ23" s="455"/>
      <c r="EA23" s="455"/>
      <c r="EB23" s="455"/>
      <c r="EC23" s="455"/>
      <c r="ED23" s="455"/>
      <c r="EE23" s="455"/>
      <c r="EF23" s="455"/>
      <c r="EG23" s="455"/>
      <c r="EH23" s="455"/>
      <c r="EI23" s="455"/>
      <c r="EJ23" s="455"/>
      <c r="EK23" s="455"/>
      <c r="EL23" s="455"/>
      <c r="EM23" s="455"/>
      <c r="EN23" s="455"/>
      <c r="EO23" s="455"/>
      <c r="EP23" s="455"/>
      <c r="EQ23" s="455"/>
      <c r="ER23" s="455"/>
      <c r="ES23" s="455"/>
      <c r="ET23" s="455"/>
      <c r="EU23" s="455"/>
      <c r="EV23" s="455"/>
      <c r="EW23" s="455"/>
      <c r="EX23" s="455"/>
      <c r="EY23" s="455"/>
      <c r="EZ23" s="455"/>
      <c r="FA23" s="455"/>
      <c r="FB23" s="455"/>
      <c r="FC23" s="455"/>
      <c r="FD23" s="455"/>
      <c r="FE23" s="455"/>
      <c r="FF23" s="455"/>
      <c r="FG23" s="455"/>
      <c r="FH23" s="455"/>
      <c r="FI23" s="455"/>
      <c r="FJ23" s="455"/>
      <c r="FK23" s="455"/>
      <c r="FL23" s="455"/>
      <c r="FM23" s="455"/>
      <c r="FN23" s="455"/>
      <c r="FO23" s="455"/>
      <c r="FP23" s="455"/>
      <c r="FQ23" s="455"/>
      <c r="FR23" s="455"/>
      <c r="FS23" s="455"/>
      <c r="FT23" s="455"/>
      <c r="FU23" s="455"/>
      <c r="FV23" s="455"/>
      <c r="FW23" s="455"/>
      <c r="FX23" s="455"/>
      <c r="FY23" s="455"/>
      <c r="FZ23" s="455"/>
      <c r="GA23" s="455"/>
      <c r="GB23" s="455"/>
      <c r="GC23" s="455"/>
      <c r="GD23" s="455"/>
      <c r="GE23" s="455"/>
      <c r="GF23" s="455"/>
    </row>
    <row r="24" spans="1:189" s="113" customFormat="1">
      <c r="A24" s="126"/>
      <c r="B24" s="358" t="s">
        <v>131</v>
      </c>
      <c r="C24" s="359" t="s">
        <v>132</v>
      </c>
      <c r="D24" s="302"/>
      <c r="E24" s="420">
        <v>149</v>
      </c>
      <c r="F24" s="420">
        <v>0</v>
      </c>
      <c r="G24" s="420">
        <v>0</v>
      </c>
      <c r="H24" s="421">
        <v>0</v>
      </c>
      <c r="I24" s="422">
        <v>1</v>
      </c>
      <c r="J24" s="420">
        <v>0</v>
      </c>
      <c r="K24" s="420">
        <v>0</v>
      </c>
      <c r="L24" s="421">
        <v>18</v>
      </c>
      <c r="M24" s="421">
        <v>1</v>
      </c>
      <c r="N24" s="420">
        <v>1</v>
      </c>
      <c r="O24" s="420">
        <v>0</v>
      </c>
      <c r="P24" s="420">
        <v>0</v>
      </c>
      <c r="Q24" s="420">
        <v>14</v>
      </c>
      <c r="R24" s="420">
        <v>5</v>
      </c>
      <c r="S24" s="420">
        <v>0</v>
      </c>
      <c r="T24" s="420">
        <v>1</v>
      </c>
      <c r="U24" s="420">
        <v>28</v>
      </c>
      <c r="V24" s="420">
        <v>3</v>
      </c>
      <c r="W24" s="420">
        <v>0</v>
      </c>
      <c r="X24" s="420">
        <v>2</v>
      </c>
      <c r="Y24" s="420">
        <v>0</v>
      </c>
      <c r="Z24" s="420">
        <v>0</v>
      </c>
      <c r="AA24" s="420">
        <v>0</v>
      </c>
      <c r="AB24" s="420">
        <v>1</v>
      </c>
      <c r="AC24" s="420">
        <v>2</v>
      </c>
      <c r="AD24" s="420">
        <v>22</v>
      </c>
      <c r="AE24" s="420">
        <v>4</v>
      </c>
      <c r="AF24" s="420">
        <v>0</v>
      </c>
      <c r="AG24" s="420">
        <v>1</v>
      </c>
      <c r="AH24" s="420">
        <v>0</v>
      </c>
      <c r="AI24" s="420">
        <v>1</v>
      </c>
      <c r="AJ24" s="420">
        <v>0</v>
      </c>
      <c r="AK24" s="420">
        <v>1</v>
      </c>
      <c r="AL24" s="420">
        <v>3</v>
      </c>
      <c r="AM24" s="420">
        <v>0</v>
      </c>
      <c r="AN24" s="420">
        <v>9</v>
      </c>
      <c r="AO24" s="420">
        <v>0</v>
      </c>
      <c r="AP24" s="420">
        <v>0</v>
      </c>
      <c r="AQ24" s="420">
        <v>2</v>
      </c>
      <c r="AR24" s="420">
        <v>0</v>
      </c>
      <c r="AS24" s="420">
        <v>0</v>
      </c>
      <c r="AT24" s="420">
        <v>4</v>
      </c>
      <c r="AU24" s="420">
        <v>0</v>
      </c>
      <c r="AV24" s="420">
        <v>1</v>
      </c>
      <c r="AW24" s="420">
        <v>0</v>
      </c>
      <c r="AX24" s="420">
        <v>1</v>
      </c>
      <c r="AY24" s="420">
        <v>1</v>
      </c>
      <c r="AZ24" s="420">
        <v>13</v>
      </c>
      <c r="BA24" s="420">
        <v>1</v>
      </c>
      <c r="BB24" s="420">
        <v>0</v>
      </c>
      <c r="BC24" s="420">
        <v>1</v>
      </c>
      <c r="BD24" s="420">
        <v>3</v>
      </c>
      <c r="BE24" s="420">
        <v>0</v>
      </c>
      <c r="BF24" s="420">
        <v>3</v>
      </c>
      <c r="BG24" s="420">
        <v>0</v>
      </c>
      <c r="BH24" s="420">
        <v>1</v>
      </c>
      <c r="BI24" s="455"/>
      <c r="BJ24" s="455"/>
      <c r="BK24" s="455"/>
      <c r="BL24" s="455"/>
      <c r="BM24" s="455"/>
      <c r="BN24" s="455"/>
      <c r="BO24" s="455"/>
      <c r="BP24" s="455"/>
      <c r="BQ24" s="455"/>
      <c r="BR24" s="455"/>
      <c r="BS24" s="455"/>
      <c r="BT24" s="455"/>
      <c r="BU24" s="455"/>
      <c r="BV24" s="455"/>
      <c r="BW24" s="455"/>
      <c r="BX24" s="455"/>
      <c r="BY24" s="455"/>
      <c r="BZ24" s="455"/>
      <c r="CA24" s="455"/>
      <c r="CB24" s="455"/>
      <c r="CC24" s="455"/>
      <c r="CD24" s="455"/>
      <c r="CE24" s="455"/>
      <c r="CF24" s="455"/>
      <c r="CG24" s="455"/>
      <c r="CH24" s="455"/>
      <c r="CI24" s="455"/>
      <c r="CJ24" s="455"/>
      <c r="CK24" s="455"/>
      <c r="CL24" s="455"/>
      <c r="CM24" s="455"/>
      <c r="CN24" s="455"/>
      <c r="CO24" s="455"/>
      <c r="CP24" s="455"/>
      <c r="CQ24" s="455"/>
      <c r="CR24" s="455"/>
      <c r="CS24" s="455"/>
      <c r="CT24" s="455"/>
      <c r="CU24" s="455"/>
      <c r="CV24" s="455"/>
      <c r="CW24" s="455"/>
      <c r="CX24" s="455"/>
      <c r="CY24" s="455"/>
      <c r="CZ24" s="455"/>
      <c r="DA24" s="455"/>
      <c r="DB24" s="455"/>
      <c r="DC24" s="455"/>
      <c r="DD24" s="455"/>
      <c r="DE24" s="455"/>
      <c r="DF24" s="455"/>
      <c r="DG24" s="455"/>
      <c r="DH24" s="455"/>
      <c r="DI24" s="455"/>
      <c r="DJ24" s="455"/>
      <c r="DK24" s="455"/>
      <c r="DL24" s="455"/>
      <c r="DM24" s="455"/>
      <c r="DN24" s="455"/>
      <c r="DO24" s="455"/>
      <c r="DP24" s="455"/>
      <c r="DQ24" s="455"/>
      <c r="DR24" s="455"/>
      <c r="DS24" s="455"/>
      <c r="DT24" s="455"/>
      <c r="DU24" s="455"/>
      <c r="DV24" s="455"/>
      <c r="DW24" s="455"/>
      <c r="DX24" s="455"/>
      <c r="DY24" s="455"/>
      <c r="DZ24" s="455"/>
      <c r="EA24" s="455"/>
      <c r="EB24" s="455"/>
      <c r="EC24" s="455"/>
      <c r="ED24" s="455"/>
      <c r="EE24" s="455"/>
      <c r="EF24" s="455"/>
      <c r="EG24" s="455"/>
      <c r="EH24" s="455"/>
      <c r="EI24" s="455"/>
      <c r="EJ24" s="455"/>
      <c r="EK24" s="455"/>
      <c r="EL24" s="455"/>
      <c r="EM24" s="455"/>
      <c r="EN24" s="455"/>
      <c r="EO24" s="455"/>
      <c r="EP24" s="455"/>
      <c r="EQ24" s="455"/>
      <c r="ER24" s="455"/>
      <c r="ES24" s="455"/>
      <c r="ET24" s="455"/>
      <c r="EU24" s="455"/>
      <c r="EV24" s="455"/>
      <c r="EW24" s="455"/>
      <c r="EX24" s="455"/>
      <c r="EY24" s="455"/>
      <c r="EZ24" s="455"/>
      <c r="FA24" s="455"/>
      <c r="FB24" s="455"/>
      <c r="FC24" s="455"/>
      <c r="FD24" s="455"/>
      <c r="FE24" s="455"/>
      <c r="FF24" s="455"/>
      <c r="FG24" s="455"/>
      <c r="FH24" s="455"/>
      <c r="FI24" s="455"/>
      <c r="FJ24" s="455"/>
      <c r="FK24" s="455"/>
      <c r="FL24" s="455"/>
      <c r="FM24" s="455"/>
      <c r="FN24" s="455"/>
      <c r="FO24" s="455"/>
      <c r="FP24" s="455"/>
      <c r="FQ24" s="455"/>
      <c r="FR24" s="455"/>
      <c r="FS24" s="455"/>
      <c r="FT24" s="455"/>
      <c r="FU24" s="455"/>
      <c r="FV24" s="455"/>
      <c r="FW24" s="455"/>
      <c r="FX24" s="455"/>
      <c r="FY24" s="455"/>
      <c r="FZ24" s="455"/>
      <c r="GA24" s="455"/>
      <c r="GB24" s="455"/>
      <c r="GC24" s="455"/>
      <c r="GD24" s="455"/>
      <c r="GE24" s="455"/>
      <c r="GF24" s="455"/>
      <c r="GG24" s="360"/>
    </row>
    <row r="25" spans="1:189" s="360" customFormat="1">
      <c r="A25" s="129"/>
      <c r="B25" s="363" t="s">
        <v>131</v>
      </c>
      <c r="C25" s="373" t="s">
        <v>134</v>
      </c>
      <c r="D25" s="302"/>
      <c r="E25" s="416">
        <v>50</v>
      </c>
      <c r="F25" s="416">
        <v>0</v>
      </c>
      <c r="G25" s="416">
        <v>0</v>
      </c>
      <c r="H25" s="423">
        <v>0</v>
      </c>
      <c r="I25" s="415">
        <v>0</v>
      </c>
      <c r="J25" s="416">
        <v>0</v>
      </c>
      <c r="K25" s="416">
        <v>0</v>
      </c>
      <c r="L25" s="416">
        <v>0</v>
      </c>
      <c r="M25" s="416">
        <v>0</v>
      </c>
      <c r="N25" s="416">
        <v>0</v>
      </c>
      <c r="O25" s="416">
        <v>0</v>
      </c>
      <c r="P25" s="416">
        <v>0</v>
      </c>
      <c r="Q25" s="416">
        <v>0</v>
      </c>
      <c r="R25" s="416">
        <v>0</v>
      </c>
      <c r="S25" s="416">
        <v>0</v>
      </c>
      <c r="T25" s="416">
        <v>0</v>
      </c>
      <c r="U25" s="416">
        <v>44</v>
      </c>
      <c r="V25" s="416">
        <v>0</v>
      </c>
      <c r="W25" s="416">
        <v>0</v>
      </c>
      <c r="X25" s="416">
        <v>0</v>
      </c>
      <c r="Y25" s="416">
        <v>0</v>
      </c>
      <c r="Z25" s="416">
        <v>0</v>
      </c>
      <c r="AA25" s="416">
        <v>0</v>
      </c>
      <c r="AB25" s="416">
        <v>0</v>
      </c>
      <c r="AC25" s="416">
        <v>0</v>
      </c>
      <c r="AD25" s="416">
        <v>0</v>
      </c>
      <c r="AE25" s="416">
        <v>0</v>
      </c>
      <c r="AF25" s="416">
        <v>0</v>
      </c>
      <c r="AG25" s="416">
        <v>5</v>
      </c>
      <c r="AH25" s="416">
        <v>0</v>
      </c>
      <c r="AI25" s="416">
        <v>0</v>
      </c>
      <c r="AJ25" s="416">
        <v>0</v>
      </c>
      <c r="AK25" s="416">
        <v>0</v>
      </c>
      <c r="AL25" s="416">
        <v>0</v>
      </c>
      <c r="AM25" s="416">
        <v>0</v>
      </c>
      <c r="AN25" s="416">
        <v>0</v>
      </c>
      <c r="AO25" s="416">
        <v>0</v>
      </c>
      <c r="AP25" s="416">
        <v>0</v>
      </c>
      <c r="AQ25" s="416">
        <v>0</v>
      </c>
      <c r="AR25" s="416">
        <v>0</v>
      </c>
      <c r="AS25" s="416">
        <v>0</v>
      </c>
      <c r="AT25" s="416">
        <v>0</v>
      </c>
      <c r="AU25" s="416">
        <v>0</v>
      </c>
      <c r="AV25" s="416">
        <v>0</v>
      </c>
      <c r="AW25" s="416">
        <v>0</v>
      </c>
      <c r="AX25" s="416">
        <v>0</v>
      </c>
      <c r="AY25" s="416">
        <v>0</v>
      </c>
      <c r="AZ25" s="416">
        <v>0</v>
      </c>
      <c r="BA25" s="416">
        <v>0</v>
      </c>
      <c r="BB25" s="416">
        <v>0</v>
      </c>
      <c r="BC25" s="416">
        <v>0</v>
      </c>
      <c r="BD25" s="416">
        <v>0</v>
      </c>
      <c r="BE25" s="416">
        <v>0</v>
      </c>
      <c r="BF25" s="416">
        <v>0</v>
      </c>
      <c r="BG25" s="416">
        <v>0</v>
      </c>
      <c r="BH25" s="416">
        <v>1</v>
      </c>
      <c r="BI25" s="455"/>
      <c r="BJ25" s="455"/>
      <c r="BK25" s="455"/>
      <c r="BL25" s="455"/>
      <c r="BM25" s="455"/>
      <c r="BN25" s="455"/>
      <c r="BO25" s="455"/>
      <c r="BP25" s="455"/>
      <c r="BQ25" s="455"/>
      <c r="BR25" s="455"/>
      <c r="BS25" s="455"/>
      <c r="BT25" s="455"/>
      <c r="BU25" s="455"/>
      <c r="BV25" s="455"/>
      <c r="BW25" s="455"/>
      <c r="BX25" s="455"/>
      <c r="BY25" s="455"/>
      <c r="BZ25" s="455"/>
      <c r="CA25" s="455"/>
      <c r="CB25" s="455"/>
      <c r="CC25" s="455"/>
      <c r="CD25" s="455"/>
      <c r="CE25" s="455"/>
      <c r="CF25" s="455"/>
      <c r="CG25" s="455"/>
      <c r="CH25" s="455"/>
      <c r="CI25" s="455"/>
      <c r="CJ25" s="455"/>
      <c r="CK25" s="455"/>
      <c r="CL25" s="455"/>
      <c r="CM25" s="455"/>
      <c r="CN25" s="455"/>
      <c r="CO25" s="455"/>
      <c r="CP25" s="455"/>
      <c r="CQ25" s="455"/>
      <c r="CR25" s="455"/>
      <c r="CS25" s="455"/>
      <c r="CT25" s="455"/>
      <c r="CU25" s="455"/>
      <c r="CV25" s="455"/>
      <c r="CW25" s="455"/>
      <c r="CX25" s="455"/>
      <c r="CY25" s="455"/>
      <c r="CZ25" s="455"/>
      <c r="DA25" s="455"/>
      <c r="DB25" s="455"/>
      <c r="DC25" s="455"/>
      <c r="DD25" s="455"/>
      <c r="DE25" s="455"/>
      <c r="DF25" s="455"/>
      <c r="DG25" s="455"/>
      <c r="DH25" s="455"/>
      <c r="DI25" s="455"/>
      <c r="DJ25" s="455"/>
      <c r="DK25" s="455"/>
      <c r="DL25" s="455"/>
      <c r="DM25" s="455"/>
      <c r="DN25" s="455"/>
      <c r="DO25" s="455"/>
      <c r="DP25" s="455"/>
      <c r="DQ25" s="455"/>
      <c r="DR25" s="455"/>
      <c r="DS25" s="455"/>
      <c r="DT25" s="455"/>
      <c r="DU25" s="455"/>
      <c r="DV25" s="455"/>
      <c r="DW25" s="455"/>
      <c r="DX25" s="455"/>
      <c r="DY25" s="455"/>
      <c r="DZ25" s="455"/>
      <c r="EA25" s="455"/>
      <c r="EB25" s="455"/>
      <c r="EC25" s="455"/>
      <c r="ED25" s="455"/>
      <c r="EE25" s="455"/>
      <c r="EF25" s="455"/>
      <c r="EG25" s="455"/>
      <c r="EH25" s="455"/>
      <c r="EI25" s="455"/>
      <c r="EJ25" s="455"/>
      <c r="EK25" s="455"/>
      <c r="EL25" s="455"/>
      <c r="EM25" s="455"/>
      <c r="EN25" s="455"/>
      <c r="EO25" s="455"/>
      <c r="EP25" s="455"/>
      <c r="EQ25" s="455"/>
      <c r="ER25" s="455"/>
      <c r="ES25" s="455"/>
      <c r="ET25" s="455"/>
      <c r="EU25" s="455"/>
      <c r="EV25" s="455"/>
      <c r="EW25" s="455"/>
      <c r="EX25" s="455"/>
      <c r="EY25" s="455"/>
      <c r="EZ25" s="455"/>
      <c r="FA25" s="455"/>
      <c r="FB25" s="455"/>
      <c r="FC25" s="455"/>
      <c r="FD25" s="455"/>
      <c r="FE25" s="455"/>
      <c r="FF25" s="455"/>
      <c r="FG25" s="455"/>
      <c r="FH25" s="455"/>
      <c r="FI25" s="455"/>
      <c r="FJ25" s="455"/>
      <c r="FK25" s="455"/>
      <c r="FL25" s="455"/>
      <c r="FM25" s="455"/>
      <c r="FN25" s="455"/>
      <c r="FO25" s="455"/>
      <c r="FP25" s="455"/>
      <c r="FQ25" s="455"/>
      <c r="FR25" s="455"/>
      <c r="FS25" s="455"/>
      <c r="FT25" s="455"/>
      <c r="FU25" s="455"/>
      <c r="FV25" s="455"/>
      <c r="FW25" s="455"/>
      <c r="FX25" s="455"/>
      <c r="FY25" s="455"/>
      <c r="FZ25" s="455"/>
      <c r="GA25" s="455"/>
      <c r="GB25" s="455"/>
      <c r="GC25" s="455"/>
      <c r="GD25" s="455"/>
      <c r="GE25" s="455"/>
      <c r="GF25" s="455"/>
    </row>
    <row r="26" spans="1:189" s="113" customFormat="1">
      <c r="A26" s="126"/>
      <c r="B26" s="358" t="s">
        <v>131</v>
      </c>
      <c r="C26" s="359" t="s">
        <v>133</v>
      </c>
      <c r="D26" s="302"/>
      <c r="E26" s="420">
        <v>70</v>
      </c>
      <c r="F26" s="420">
        <v>0</v>
      </c>
      <c r="G26" s="420">
        <v>0</v>
      </c>
      <c r="H26" s="421">
        <v>0</v>
      </c>
      <c r="I26" s="422">
        <v>0</v>
      </c>
      <c r="J26" s="420">
        <v>0</v>
      </c>
      <c r="K26" s="420">
        <v>0</v>
      </c>
      <c r="L26" s="421">
        <v>0</v>
      </c>
      <c r="M26" s="421">
        <v>0</v>
      </c>
      <c r="N26" s="420">
        <v>0</v>
      </c>
      <c r="O26" s="420">
        <v>0</v>
      </c>
      <c r="P26" s="420">
        <v>0</v>
      </c>
      <c r="Q26" s="420">
        <v>0</v>
      </c>
      <c r="R26" s="420">
        <v>0</v>
      </c>
      <c r="S26" s="420">
        <v>0</v>
      </c>
      <c r="T26" s="420">
        <v>0</v>
      </c>
      <c r="U26" s="420">
        <v>66</v>
      </c>
      <c r="V26" s="420">
        <v>0</v>
      </c>
      <c r="W26" s="420">
        <v>0</v>
      </c>
      <c r="X26" s="420">
        <v>0</v>
      </c>
      <c r="Y26" s="420">
        <v>0</v>
      </c>
      <c r="Z26" s="420">
        <v>0</v>
      </c>
      <c r="AA26" s="420">
        <v>0</v>
      </c>
      <c r="AB26" s="420">
        <v>0</v>
      </c>
      <c r="AC26" s="420">
        <v>0</v>
      </c>
      <c r="AD26" s="420">
        <v>0</v>
      </c>
      <c r="AE26" s="420">
        <v>0</v>
      </c>
      <c r="AF26" s="420">
        <v>0</v>
      </c>
      <c r="AG26" s="420">
        <v>0</v>
      </c>
      <c r="AH26" s="420">
        <v>0</v>
      </c>
      <c r="AI26" s="420">
        <v>0</v>
      </c>
      <c r="AJ26" s="420">
        <v>0</v>
      </c>
      <c r="AK26" s="420">
        <v>0</v>
      </c>
      <c r="AL26" s="420">
        <v>0</v>
      </c>
      <c r="AM26" s="420">
        <v>0</v>
      </c>
      <c r="AN26" s="420">
        <v>0</v>
      </c>
      <c r="AO26" s="420">
        <v>0</v>
      </c>
      <c r="AP26" s="420">
        <v>0</v>
      </c>
      <c r="AQ26" s="420">
        <v>0</v>
      </c>
      <c r="AR26" s="420">
        <v>0</v>
      </c>
      <c r="AS26" s="420">
        <v>0</v>
      </c>
      <c r="AT26" s="420">
        <v>0</v>
      </c>
      <c r="AU26" s="420">
        <v>0</v>
      </c>
      <c r="AV26" s="420">
        <v>0</v>
      </c>
      <c r="AW26" s="420">
        <v>0</v>
      </c>
      <c r="AX26" s="420">
        <v>0</v>
      </c>
      <c r="AY26" s="420">
        <v>0</v>
      </c>
      <c r="AZ26" s="420">
        <v>0</v>
      </c>
      <c r="BA26" s="420">
        <v>0</v>
      </c>
      <c r="BB26" s="420">
        <v>0</v>
      </c>
      <c r="BC26" s="420">
        <v>0</v>
      </c>
      <c r="BD26" s="420">
        <v>0</v>
      </c>
      <c r="BE26" s="420">
        <v>0</v>
      </c>
      <c r="BF26" s="420">
        <v>1</v>
      </c>
      <c r="BG26" s="420">
        <v>0</v>
      </c>
      <c r="BH26" s="420">
        <v>3</v>
      </c>
      <c r="BI26" s="455"/>
      <c r="BJ26" s="455"/>
      <c r="BK26" s="455"/>
      <c r="BL26" s="455"/>
      <c r="BM26" s="455"/>
      <c r="BN26" s="455"/>
      <c r="BO26" s="455"/>
      <c r="BP26" s="455"/>
      <c r="BQ26" s="455"/>
      <c r="BR26" s="455"/>
      <c r="BS26" s="455"/>
      <c r="BT26" s="455"/>
      <c r="BU26" s="455"/>
      <c r="BV26" s="455"/>
      <c r="BW26" s="455"/>
      <c r="BX26" s="455"/>
      <c r="BY26" s="455"/>
      <c r="BZ26" s="455"/>
      <c r="CA26" s="455"/>
      <c r="CB26" s="455"/>
      <c r="CC26" s="455"/>
      <c r="CD26" s="455"/>
      <c r="CE26" s="455"/>
      <c r="CF26" s="455"/>
      <c r="CG26" s="455"/>
      <c r="CH26" s="455"/>
      <c r="CI26" s="455"/>
      <c r="CJ26" s="455"/>
      <c r="CK26" s="455"/>
      <c r="CL26" s="455"/>
      <c r="CM26" s="455"/>
      <c r="CN26" s="455"/>
      <c r="CO26" s="455"/>
      <c r="CP26" s="455"/>
      <c r="CQ26" s="455"/>
      <c r="CR26" s="455"/>
      <c r="CS26" s="455"/>
      <c r="CT26" s="455"/>
      <c r="CU26" s="455"/>
      <c r="CV26" s="455"/>
      <c r="CW26" s="455"/>
      <c r="CX26" s="455"/>
      <c r="CY26" s="455"/>
      <c r="CZ26" s="455"/>
      <c r="DA26" s="455"/>
      <c r="DB26" s="455"/>
      <c r="DC26" s="455"/>
      <c r="DD26" s="455"/>
      <c r="DE26" s="455"/>
      <c r="DF26" s="455"/>
      <c r="DG26" s="455"/>
      <c r="DH26" s="455"/>
      <c r="DI26" s="455"/>
      <c r="DJ26" s="455"/>
      <c r="DK26" s="455"/>
      <c r="DL26" s="455"/>
      <c r="DM26" s="455"/>
      <c r="DN26" s="455"/>
      <c r="DO26" s="455"/>
      <c r="DP26" s="455"/>
      <c r="DQ26" s="455"/>
      <c r="DR26" s="455"/>
      <c r="DS26" s="455"/>
      <c r="DT26" s="455"/>
      <c r="DU26" s="455"/>
      <c r="DV26" s="455"/>
      <c r="DW26" s="455"/>
      <c r="DX26" s="455"/>
      <c r="DY26" s="455"/>
      <c r="DZ26" s="455"/>
      <c r="EA26" s="455"/>
      <c r="EB26" s="455"/>
      <c r="EC26" s="455"/>
      <c r="ED26" s="455"/>
      <c r="EE26" s="455"/>
      <c r="EF26" s="455"/>
      <c r="EG26" s="455"/>
      <c r="EH26" s="455"/>
      <c r="EI26" s="455"/>
      <c r="EJ26" s="455"/>
      <c r="EK26" s="455"/>
      <c r="EL26" s="455"/>
      <c r="EM26" s="455"/>
      <c r="EN26" s="455"/>
      <c r="EO26" s="455"/>
      <c r="EP26" s="455"/>
      <c r="EQ26" s="455"/>
      <c r="ER26" s="455"/>
      <c r="ES26" s="455"/>
      <c r="ET26" s="455"/>
      <c r="EU26" s="455"/>
      <c r="EV26" s="455"/>
      <c r="EW26" s="455"/>
      <c r="EX26" s="455"/>
      <c r="EY26" s="455"/>
      <c r="EZ26" s="455"/>
      <c r="FA26" s="455"/>
      <c r="FB26" s="455"/>
      <c r="FC26" s="455"/>
      <c r="FD26" s="455"/>
      <c r="FE26" s="455"/>
      <c r="FF26" s="455"/>
      <c r="FG26" s="455"/>
      <c r="FH26" s="455"/>
      <c r="FI26" s="455"/>
      <c r="FJ26" s="455"/>
      <c r="FK26" s="455"/>
      <c r="FL26" s="455"/>
      <c r="FM26" s="455"/>
      <c r="FN26" s="455"/>
      <c r="FO26" s="455"/>
      <c r="FP26" s="455"/>
      <c r="FQ26" s="455"/>
      <c r="FR26" s="455"/>
      <c r="FS26" s="455"/>
      <c r="FT26" s="455"/>
      <c r="FU26" s="455"/>
      <c r="FV26" s="455"/>
      <c r="FW26" s="455"/>
      <c r="FX26" s="455"/>
      <c r="FY26" s="455"/>
      <c r="FZ26" s="455"/>
      <c r="GA26" s="455"/>
      <c r="GB26" s="455"/>
      <c r="GC26" s="455"/>
      <c r="GD26" s="455"/>
      <c r="GE26" s="455"/>
      <c r="GF26" s="455"/>
      <c r="GG26" s="360"/>
    </row>
    <row r="27" spans="1:189" s="360" customFormat="1">
      <c r="A27" s="129"/>
      <c r="B27" s="363" t="s">
        <v>135</v>
      </c>
      <c r="C27" s="373" t="s">
        <v>136</v>
      </c>
      <c r="D27" s="302"/>
      <c r="E27" s="416">
        <v>108</v>
      </c>
      <c r="F27" s="416">
        <v>0</v>
      </c>
      <c r="G27" s="416">
        <v>0</v>
      </c>
      <c r="H27" s="423">
        <v>0</v>
      </c>
      <c r="I27" s="415">
        <v>0</v>
      </c>
      <c r="J27" s="416">
        <v>0</v>
      </c>
      <c r="K27" s="416">
        <v>0</v>
      </c>
      <c r="L27" s="416">
        <v>0</v>
      </c>
      <c r="M27" s="416">
        <v>0</v>
      </c>
      <c r="N27" s="416">
        <v>0</v>
      </c>
      <c r="O27" s="416">
        <v>0</v>
      </c>
      <c r="P27" s="416">
        <v>0</v>
      </c>
      <c r="Q27" s="416">
        <v>2</v>
      </c>
      <c r="R27" s="416">
        <v>0</v>
      </c>
      <c r="S27" s="416">
        <v>0</v>
      </c>
      <c r="T27" s="416">
        <v>0</v>
      </c>
      <c r="U27" s="416">
        <v>3</v>
      </c>
      <c r="V27" s="416">
        <v>88</v>
      </c>
      <c r="W27" s="416">
        <v>1</v>
      </c>
      <c r="X27" s="416">
        <v>0</v>
      </c>
      <c r="Y27" s="416">
        <v>1</v>
      </c>
      <c r="Z27" s="416">
        <v>0</v>
      </c>
      <c r="AA27" s="416">
        <v>0</v>
      </c>
      <c r="AB27" s="416">
        <v>0</v>
      </c>
      <c r="AC27" s="416">
        <v>0</v>
      </c>
      <c r="AD27" s="416">
        <v>7</v>
      </c>
      <c r="AE27" s="416">
        <v>0</v>
      </c>
      <c r="AF27" s="416">
        <v>0</v>
      </c>
      <c r="AG27" s="416">
        <v>0</v>
      </c>
      <c r="AH27" s="416">
        <v>0</v>
      </c>
      <c r="AI27" s="416">
        <v>0</v>
      </c>
      <c r="AJ27" s="416">
        <v>0</v>
      </c>
      <c r="AK27" s="416">
        <v>0</v>
      </c>
      <c r="AL27" s="416">
        <v>1</v>
      </c>
      <c r="AM27" s="416">
        <v>0</v>
      </c>
      <c r="AN27" s="416">
        <v>0</v>
      </c>
      <c r="AO27" s="416">
        <v>1</v>
      </c>
      <c r="AP27" s="416">
        <v>0</v>
      </c>
      <c r="AQ27" s="416">
        <v>2</v>
      </c>
      <c r="AR27" s="416">
        <v>0</v>
      </c>
      <c r="AS27" s="416">
        <v>0</v>
      </c>
      <c r="AT27" s="416">
        <v>0</v>
      </c>
      <c r="AU27" s="416">
        <v>0</v>
      </c>
      <c r="AV27" s="416">
        <v>0</v>
      </c>
      <c r="AW27" s="416">
        <v>0</v>
      </c>
      <c r="AX27" s="416">
        <v>0</v>
      </c>
      <c r="AY27" s="416">
        <v>0</v>
      </c>
      <c r="AZ27" s="416">
        <v>0</v>
      </c>
      <c r="BA27" s="416">
        <v>1</v>
      </c>
      <c r="BB27" s="416">
        <v>0</v>
      </c>
      <c r="BC27" s="416">
        <v>0</v>
      </c>
      <c r="BD27" s="416">
        <v>0</v>
      </c>
      <c r="BE27" s="416">
        <v>0</v>
      </c>
      <c r="BF27" s="416">
        <v>0</v>
      </c>
      <c r="BG27" s="416">
        <v>0</v>
      </c>
      <c r="BH27" s="416">
        <v>1</v>
      </c>
      <c r="BI27" s="455"/>
      <c r="BJ27" s="455"/>
      <c r="BK27" s="455"/>
      <c r="BL27" s="455"/>
      <c r="BM27" s="455"/>
      <c r="BN27" s="455"/>
      <c r="BO27" s="455"/>
      <c r="BP27" s="455"/>
      <c r="BQ27" s="455"/>
      <c r="BR27" s="455"/>
      <c r="BS27" s="455"/>
      <c r="BT27" s="455"/>
      <c r="BU27" s="455"/>
      <c r="BV27" s="455"/>
      <c r="BW27" s="455"/>
      <c r="BX27" s="455"/>
      <c r="BY27" s="455"/>
      <c r="BZ27" s="455"/>
      <c r="CA27" s="455"/>
      <c r="CB27" s="455"/>
      <c r="CC27" s="455"/>
      <c r="CD27" s="455"/>
      <c r="CE27" s="455"/>
      <c r="CF27" s="455"/>
      <c r="CG27" s="455"/>
      <c r="CH27" s="455"/>
      <c r="CI27" s="455"/>
      <c r="CJ27" s="455"/>
      <c r="CK27" s="455"/>
      <c r="CL27" s="455"/>
      <c r="CM27" s="455"/>
      <c r="CN27" s="455"/>
      <c r="CO27" s="455"/>
      <c r="CP27" s="455"/>
      <c r="CQ27" s="455"/>
      <c r="CR27" s="455"/>
      <c r="CS27" s="455"/>
      <c r="CT27" s="455"/>
      <c r="CU27" s="455"/>
      <c r="CV27" s="455"/>
      <c r="CW27" s="455"/>
      <c r="CX27" s="455"/>
      <c r="CY27" s="455"/>
      <c r="CZ27" s="455"/>
      <c r="DA27" s="455"/>
      <c r="DB27" s="455"/>
      <c r="DC27" s="455"/>
      <c r="DD27" s="455"/>
      <c r="DE27" s="455"/>
      <c r="DF27" s="455"/>
      <c r="DG27" s="455"/>
      <c r="DH27" s="455"/>
      <c r="DI27" s="455"/>
      <c r="DJ27" s="455"/>
      <c r="DK27" s="455"/>
      <c r="DL27" s="455"/>
      <c r="DM27" s="455"/>
      <c r="DN27" s="455"/>
      <c r="DO27" s="455"/>
      <c r="DP27" s="455"/>
      <c r="DQ27" s="455"/>
      <c r="DR27" s="455"/>
      <c r="DS27" s="455"/>
      <c r="DT27" s="455"/>
      <c r="DU27" s="455"/>
      <c r="DV27" s="455"/>
      <c r="DW27" s="455"/>
      <c r="DX27" s="455"/>
      <c r="DY27" s="455"/>
      <c r="DZ27" s="455"/>
      <c r="EA27" s="455"/>
      <c r="EB27" s="455"/>
      <c r="EC27" s="455"/>
      <c r="ED27" s="455"/>
      <c r="EE27" s="455"/>
      <c r="EF27" s="455"/>
      <c r="EG27" s="455"/>
      <c r="EH27" s="455"/>
      <c r="EI27" s="455"/>
      <c r="EJ27" s="455"/>
      <c r="EK27" s="455"/>
      <c r="EL27" s="455"/>
      <c r="EM27" s="455"/>
      <c r="EN27" s="455"/>
      <c r="EO27" s="455"/>
      <c r="EP27" s="455"/>
      <c r="EQ27" s="455"/>
      <c r="ER27" s="455"/>
      <c r="ES27" s="455"/>
      <c r="ET27" s="455"/>
      <c r="EU27" s="455"/>
      <c r="EV27" s="455"/>
      <c r="EW27" s="455"/>
      <c r="EX27" s="455"/>
      <c r="EY27" s="455"/>
      <c r="EZ27" s="455"/>
      <c r="FA27" s="455"/>
      <c r="FB27" s="455"/>
      <c r="FC27" s="455"/>
      <c r="FD27" s="455"/>
      <c r="FE27" s="455"/>
      <c r="FF27" s="455"/>
      <c r="FG27" s="455"/>
      <c r="FH27" s="455"/>
      <c r="FI27" s="455"/>
      <c r="FJ27" s="455"/>
      <c r="FK27" s="455"/>
      <c r="FL27" s="455"/>
      <c r="FM27" s="455"/>
      <c r="FN27" s="455"/>
      <c r="FO27" s="455"/>
      <c r="FP27" s="455"/>
      <c r="FQ27" s="455"/>
      <c r="FR27" s="455"/>
      <c r="FS27" s="455"/>
      <c r="FT27" s="455"/>
      <c r="FU27" s="455"/>
      <c r="FV27" s="455"/>
      <c r="FW27" s="455"/>
      <c r="FX27" s="455"/>
      <c r="FY27" s="455"/>
      <c r="FZ27" s="455"/>
      <c r="GA27" s="455"/>
      <c r="GB27" s="455"/>
      <c r="GC27" s="455"/>
      <c r="GD27" s="455"/>
      <c r="GE27" s="455"/>
      <c r="GF27" s="455"/>
    </row>
    <row r="28" spans="1:189" s="113" customFormat="1">
      <c r="A28" s="126"/>
      <c r="B28" s="358" t="s">
        <v>137</v>
      </c>
      <c r="C28" s="359" t="s">
        <v>139</v>
      </c>
      <c r="D28" s="302"/>
      <c r="E28" s="420">
        <v>65</v>
      </c>
      <c r="F28" s="420">
        <v>0</v>
      </c>
      <c r="G28" s="420">
        <v>0</v>
      </c>
      <c r="H28" s="421">
        <v>0</v>
      </c>
      <c r="I28" s="422">
        <v>0</v>
      </c>
      <c r="J28" s="420">
        <v>1</v>
      </c>
      <c r="K28" s="420">
        <v>0</v>
      </c>
      <c r="L28" s="421">
        <v>0</v>
      </c>
      <c r="M28" s="421">
        <v>0</v>
      </c>
      <c r="N28" s="420">
        <v>0</v>
      </c>
      <c r="O28" s="420">
        <v>0</v>
      </c>
      <c r="P28" s="420">
        <v>0</v>
      </c>
      <c r="Q28" s="420">
        <v>4</v>
      </c>
      <c r="R28" s="420">
        <v>5</v>
      </c>
      <c r="S28" s="420">
        <v>0</v>
      </c>
      <c r="T28" s="420">
        <v>0</v>
      </c>
      <c r="U28" s="420">
        <v>1</v>
      </c>
      <c r="V28" s="420">
        <v>1</v>
      </c>
      <c r="W28" s="420">
        <v>0</v>
      </c>
      <c r="X28" s="420">
        <v>0</v>
      </c>
      <c r="Y28" s="420">
        <v>38</v>
      </c>
      <c r="Z28" s="420">
        <v>2</v>
      </c>
      <c r="AA28" s="420">
        <v>0</v>
      </c>
      <c r="AB28" s="420">
        <v>0</v>
      </c>
      <c r="AC28" s="420">
        <v>0</v>
      </c>
      <c r="AD28" s="420">
        <v>1</v>
      </c>
      <c r="AE28" s="420">
        <v>1</v>
      </c>
      <c r="AF28" s="420">
        <v>0</v>
      </c>
      <c r="AG28" s="420">
        <v>0</v>
      </c>
      <c r="AH28" s="420">
        <v>0</v>
      </c>
      <c r="AI28" s="420">
        <v>0</v>
      </c>
      <c r="AJ28" s="420">
        <v>0</v>
      </c>
      <c r="AK28" s="420">
        <v>0</v>
      </c>
      <c r="AL28" s="420">
        <v>0</v>
      </c>
      <c r="AM28" s="420">
        <v>0</v>
      </c>
      <c r="AN28" s="420">
        <v>0</v>
      </c>
      <c r="AO28" s="420">
        <v>1</v>
      </c>
      <c r="AP28" s="420">
        <v>0</v>
      </c>
      <c r="AQ28" s="420">
        <v>2</v>
      </c>
      <c r="AR28" s="420">
        <v>0</v>
      </c>
      <c r="AS28" s="420">
        <v>1</v>
      </c>
      <c r="AT28" s="420">
        <v>0</v>
      </c>
      <c r="AU28" s="420">
        <v>0</v>
      </c>
      <c r="AV28" s="420">
        <v>0</v>
      </c>
      <c r="AW28" s="420">
        <v>0</v>
      </c>
      <c r="AX28" s="420">
        <v>0</v>
      </c>
      <c r="AY28" s="420">
        <v>2</v>
      </c>
      <c r="AZ28" s="420">
        <v>0</v>
      </c>
      <c r="BA28" s="420">
        <v>1</v>
      </c>
      <c r="BB28" s="420">
        <v>0</v>
      </c>
      <c r="BC28" s="420">
        <v>3</v>
      </c>
      <c r="BD28" s="420">
        <v>1</v>
      </c>
      <c r="BE28" s="420">
        <v>0</v>
      </c>
      <c r="BF28" s="420">
        <v>0</v>
      </c>
      <c r="BG28" s="420">
        <v>0</v>
      </c>
      <c r="BH28" s="420">
        <v>0</v>
      </c>
      <c r="BI28" s="455"/>
      <c r="BJ28" s="455"/>
      <c r="BK28" s="455"/>
      <c r="BL28" s="455"/>
      <c r="BM28" s="455"/>
      <c r="BN28" s="455"/>
      <c r="BO28" s="455"/>
      <c r="BP28" s="455"/>
      <c r="BQ28" s="455"/>
      <c r="BR28" s="455"/>
      <c r="BS28" s="455"/>
      <c r="BT28" s="455"/>
      <c r="BU28" s="455"/>
      <c r="BV28" s="455"/>
      <c r="BW28" s="455"/>
      <c r="BX28" s="455"/>
      <c r="BY28" s="455"/>
      <c r="BZ28" s="455"/>
      <c r="CA28" s="455"/>
      <c r="CB28" s="455"/>
      <c r="CC28" s="455"/>
      <c r="CD28" s="455"/>
      <c r="CE28" s="455"/>
      <c r="CF28" s="455"/>
      <c r="CG28" s="455"/>
      <c r="CH28" s="455"/>
      <c r="CI28" s="455"/>
      <c r="CJ28" s="455"/>
      <c r="CK28" s="455"/>
      <c r="CL28" s="455"/>
      <c r="CM28" s="455"/>
      <c r="CN28" s="455"/>
      <c r="CO28" s="455"/>
      <c r="CP28" s="455"/>
      <c r="CQ28" s="455"/>
      <c r="CR28" s="455"/>
      <c r="CS28" s="455"/>
      <c r="CT28" s="455"/>
      <c r="CU28" s="455"/>
      <c r="CV28" s="455"/>
      <c r="CW28" s="455"/>
      <c r="CX28" s="455"/>
      <c r="CY28" s="455"/>
      <c r="CZ28" s="455"/>
      <c r="DA28" s="455"/>
      <c r="DB28" s="455"/>
      <c r="DC28" s="455"/>
      <c r="DD28" s="455"/>
      <c r="DE28" s="455"/>
      <c r="DF28" s="455"/>
      <c r="DG28" s="455"/>
      <c r="DH28" s="455"/>
      <c r="DI28" s="455"/>
      <c r="DJ28" s="455"/>
      <c r="DK28" s="455"/>
      <c r="DL28" s="455"/>
      <c r="DM28" s="455"/>
      <c r="DN28" s="455"/>
      <c r="DO28" s="455"/>
      <c r="DP28" s="455"/>
      <c r="DQ28" s="455"/>
      <c r="DR28" s="455"/>
      <c r="DS28" s="455"/>
      <c r="DT28" s="455"/>
      <c r="DU28" s="455"/>
      <c r="DV28" s="455"/>
      <c r="DW28" s="455"/>
      <c r="DX28" s="455"/>
      <c r="DY28" s="455"/>
      <c r="DZ28" s="455"/>
      <c r="EA28" s="455"/>
      <c r="EB28" s="455"/>
      <c r="EC28" s="455"/>
      <c r="ED28" s="455"/>
      <c r="EE28" s="455"/>
      <c r="EF28" s="455"/>
      <c r="EG28" s="455"/>
      <c r="EH28" s="455"/>
      <c r="EI28" s="455"/>
      <c r="EJ28" s="455"/>
      <c r="EK28" s="455"/>
      <c r="EL28" s="455"/>
      <c r="EM28" s="455"/>
      <c r="EN28" s="455"/>
      <c r="EO28" s="455"/>
      <c r="EP28" s="455"/>
      <c r="EQ28" s="455"/>
      <c r="ER28" s="455"/>
      <c r="ES28" s="455"/>
      <c r="ET28" s="455"/>
      <c r="EU28" s="455"/>
      <c r="EV28" s="455"/>
      <c r="EW28" s="455"/>
      <c r="EX28" s="455"/>
      <c r="EY28" s="455"/>
      <c r="EZ28" s="455"/>
      <c r="FA28" s="455"/>
      <c r="FB28" s="455"/>
      <c r="FC28" s="455"/>
      <c r="FD28" s="455"/>
      <c r="FE28" s="455"/>
      <c r="FF28" s="455"/>
      <c r="FG28" s="455"/>
      <c r="FH28" s="455"/>
      <c r="FI28" s="455"/>
      <c r="FJ28" s="455"/>
      <c r="FK28" s="455"/>
      <c r="FL28" s="455"/>
      <c r="FM28" s="455"/>
      <c r="FN28" s="455"/>
      <c r="FO28" s="455"/>
      <c r="FP28" s="455"/>
      <c r="FQ28" s="455"/>
      <c r="FR28" s="455"/>
      <c r="FS28" s="455"/>
      <c r="FT28" s="455"/>
      <c r="FU28" s="455"/>
      <c r="FV28" s="455"/>
      <c r="FW28" s="455"/>
      <c r="FX28" s="455"/>
      <c r="FY28" s="455"/>
      <c r="FZ28" s="455"/>
      <c r="GA28" s="455"/>
      <c r="GB28" s="455"/>
      <c r="GC28" s="455"/>
      <c r="GD28" s="455"/>
      <c r="GE28" s="455"/>
      <c r="GF28" s="455"/>
      <c r="GG28" s="360"/>
    </row>
    <row r="29" spans="1:189" s="360" customFormat="1">
      <c r="A29" s="129"/>
      <c r="B29" s="363" t="s">
        <v>137</v>
      </c>
      <c r="C29" s="373" t="s">
        <v>138</v>
      </c>
      <c r="D29" s="302"/>
      <c r="E29" s="416">
        <v>118</v>
      </c>
      <c r="F29" s="416">
        <v>0</v>
      </c>
      <c r="G29" s="416">
        <v>1</v>
      </c>
      <c r="H29" s="423">
        <v>0</v>
      </c>
      <c r="I29" s="415">
        <v>2</v>
      </c>
      <c r="J29" s="416">
        <v>0</v>
      </c>
      <c r="K29" s="416">
        <v>0</v>
      </c>
      <c r="L29" s="416">
        <v>4</v>
      </c>
      <c r="M29" s="416">
        <v>0</v>
      </c>
      <c r="N29" s="416">
        <v>0</v>
      </c>
      <c r="O29" s="416">
        <v>0</v>
      </c>
      <c r="P29" s="416">
        <v>0</v>
      </c>
      <c r="Q29" s="416">
        <v>20</v>
      </c>
      <c r="R29" s="416">
        <v>4</v>
      </c>
      <c r="S29" s="416">
        <v>0</v>
      </c>
      <c r="T29" s="416">
        <v>2</v>
      </c>
      <c r="U29" s="416">
        <v>5</v>
      </c>
      <c r="V29" s="416">
        <v>5</v>
      </c>
      <c r="W29" s="416">
        <v>0</v>
      </c>
      <c r="X29" s="416">
        <v>0</v>
      </c>
      <c r="Y29" s="416">
        <v>25</v>
      </c>
      <c r="Z29" s="416">
        <v>6</v>
      </c>
      <c r="AA29" s="416">
        <v>0</v>
      </c>
      <c r="AB29" s="416">
        <v>0</v>
      </c>
      <c r="AC29" s="416">
        <v>0</v>
      </c>
      <c r="AD29" s="416">
        <v>9</v>
      </c>
      <c r="AE29" s="416">
        <v>0</v>
      </c>
      <c r="AF29" s="416">
        <v>3</v>
      </c>
      <c r="AG29" s="416">
        <v>2</v>
      </c>
      <c r="AH29" s="416">
        <v>0</v>
      </c>
      <c r="AI29" s="416">
        <v>0</v>
      </c>
      <c r="AJ29" s="416">
        <v>0</v>
      </c>
      <c r="AK29" s="416">
        <v>0</v>
      </c>
      <c r="AL29" s="416">
        <v>0</v>
      </c>
      <c r="AM29" s="416">
        <v>0</v>
      </c>
      <c r="AN29" s="416">
        <v>0</v>
      </c>
      <c r="AO29" s="416">
        <v>3</v>
      </c>
      <c r="AP29" s="416">
        <v>0</v>
      </c>
      <c r="AQ29" s="416">
        <v>4</v>
      </c>
      <c r="AR29" s="416">
        <v>0</v>
      </c>
      <c r="AS29" s="416">
        <v>0</v>
      </c>
      <c r="AT29" s="416">
        <v>1</v>
      </c>
      <c r="AU29" s="416">
        <v>0</v>
      </c>
      <c r="AV29" s="416">
        <v>0</v>
      </c>
      <c r="AW29" s="416">
        <v>0</v>
      </c>
      <c r="AX29" s="416">
        <v>0</v>
      </c>
      <c r="AY29" s="416">
        <v>1</v>
      </c>
      <c r="AZ29" s="416">
        <v>0</v>
      </c>
      <c r="BA29" s="416">
        <v>9</v>
      </c>
      <c r="BB29" s="416">
        <v>0</v>
      </c>
      <c r="BC29" s="416">
        <v>8</v>
      </c>
      <c r="BD29" s="416">
        <v>0</v>
      </c>
      <c r="BE29" s="416">
        <v>0</v>
      </c>
      <c r="BF29" s="416">
        <v>2</v>
      </c>
      <c r="BG29" s="416">
        <v>0</v>
      </c>
      <c r="BH29" s="416">
        <v>2</v>
      </c>
      <c r="BI29" s="455"/>
      <c r="BJ29" s="455"/>
      <c r="BK29" s="455"/>
      <c r="BL29" s="455"/>
      <c r="BM29" s="455"/>
      <c r="BN29" s="455"/>
      <c r="BO29" s="455"/>
      <c r="BP29" s="455"/>
      <c r="BQ29" s="455"/>
      <c r="BR29" s="455"/>
      <c r="BS29" s="455"/>
      <c r="BT29" s="455"/>
      <c r="BU29" s="455"/>
      <c r="BV29" s="455"/>
      <c r="BW29" s="455"/>
      <c r="BX29" s="455"/>
      <c r="BY29" s="455"/>
      <c r="BZ29" s="455"/>
      <c r="CA29" s="455"/>
      <c r="CB29" s="455"/>
      <c r="CC29" s="455"/>
      <c r="CD29" s="455"/>
      <c r="CE29" s="455"/>
      <c r="CF29" s="455"/>
      <c r="CG29" s="455"/>
      <c r="CH29" s="455"/>
      <c r="CI29" s="455"/>
      <c r="CJ29" s="455"/>
      <c r="CK29" s="455"/>
      <c r="CL29" s="455"/>
      <c r="CM29" s="455"/>
      <c r="CN29" s="455"/>
      <c r="CO29" s="455"/>
      <c r="CP29" s="455"/>
      <c r="CQ29" s="455"/>
      <c r="CR29" s="455"/>
      <c r="CS29" s="455"/>
      <c r="CT29" s="455"/>
      <c r="CU29" s="455"/>
      <c r="CV29" s="455"/>
      <c r="CW29" s="455"/>
      <c r="CX29" s="455"/>
      <c r="CY29" s="455"/>
      <c r="CZ29" s="455"/>
      <c r="DA29" s="455"/>
      <c r="DB29" s="455"/>
      <c r="DC29" s="455"/>
      <c r="DD29" s="455"/>
      <c r="DE29" s="455"/>
      <c r="DF29" s="455"/>
      <c r="DG29" s="455"/>
      <c r="DH29" s="455"/>
      <c r="DI29" s="455"/>
      <c r="DJ29" s="455"/>
      <c r="DK29" s="455"/>
      <c r="DL29" s="455"/>
      <c r="DM29" s="455"/>
      <c r="DN29" s="455"/>
      <c r="DO29" s="455"/>
      <c r="DP29" s="455"/>
      <c r="DQ29" s="455"/>
      <c r="DR29" s="455"/>
      <c r="DS29" s="455"/>
      <c r="DT29" s="455"/>
      <c r="DU29" s="455"/>
      <c r="DV29" s="455"/>
      <c r="DW29" s="455"/>
      <c r="DX29" s="455"/>
      <c r="DY29" s="455"/>
      <c r="DZ29" s="455"/>
      <c r="EA29" s="455"/>
      <c r="EB29" s="455"/>
      <c r="EC29" s="455"/>
      <c r="ED29" s="455"/>
      <c r="EE29" s="455"/>
      <c r="EF29" s="455"/>
      <c r="EG29" s="455"/>
      <c r="EH29" s="455"/>
      <c r="EI29" s="455"/>
      <c r="EJ29" s="455"/>
      <c r="EK29" s="455"/>
      <c r="EL29" s="455"/>
      <c r="EM29" s="455"/>
      <c r="EN29" s="455"/>
      <c r="EO29" s="455"/>
      <c r="EP29" s="455"/>
      <c r="EQ29" s="455"/>
      <c r="ER29" s="455"/>
      <c r="ES29" s="455"/>
      <c r="ET29" s="455"/>
      <c r="EU29" s="455"/>
      <c r="EV29" s="455"/>
      <c r="EW29" s="455"/>
      <c r="EX29" s="455"/>
      <c r="EY29" s="455"/>
      <c r="EZ29" s="455"/>
      <c r="FA29" s="455"/>
      <c r="FB29" s="455"/>
      <c r="FC29" s="455"/>
      <c r="FD29" s="455"/>
      <c r="FE29" s="455"/>
      <c r="FF29" s="455"/>
      <c r="FG29" s="455"/>
      <c r="FH29" s="455"/>
      <c r="FI29" s="455"/>
      <c r="FJ29" s="455"/>
      <c r="FK29" s="455"/>
      <c r="FL29" s="455"/>
      <c r="FM29" s="455"/>
      <c r="FN29" s="455"/>
      <c r="FO29" s="455"/>
      <c r="FP29" s="455"/>
      <c r="FQ29" s="455"/>
      <c r="FR29" s="455"/>
      <c r="FS29" s="455"/>
      <c r="FT29" s="455"/>
      <c r="FU29" s="455"/>
      <c r="FV29" s="455"/>
      <c r="FW29" s="455"/>
      <c r="FX29" s="455"/>
      <c r="FY29" s="455"/>
      <c r="FZ29" s="455"/>
      <c r="GA29" s="455"/>
      <c r="GB29" s="455"/>
      <c r="GC29" s="455"/>
      <c r="GD29" s="455"/>
      <c r="GE29" s="455"/>
      <c r="GF29" s="455"/>
    </row>
    <row r="30" spans="1:189" s="113" customFormat="1">
      <c r="A30" s="126"/>
      <c r="B30" s="358" t="s">
        <v>140</v>
      </c>
      <c r="C30" s="359" t="s">
        <v>141</v>
      </c>
      <c r="D30" s="302"/>
      <c r="E30" s="420">
        <v>75</v>
      </c>
      <c r="F30" s="420">
        <v>0</v>
      </c>
      <c r="G30" s="420">
        <v>0</v>
      </c>
      <c r="H30" s="421">
        <v>0</v>
      </c>
      <c r="I30" s="422">
        <v>0</v>
      </c>
      <c r="J30" s="420">
        <v>4</v>
      </c>
      <c r="K30" s="420">
        <v>0</v>
      </c>
      <c r="L30" s="421">
        <v>0</v>
      </c>
      <c r="M30" s="421">
        <v>0</v>
      </c>
      <c r="N30" s="420">
        <v>0</v>
      </c>
      <c r="O30" s="420">
        <v>0</v>
      </c>
      <c r="P30" s="420">
        <v>0</v>
      </c>
      <c r="Q30" s="420">
        <v>0</v>
      </c>
      <c r="R30" s="420">
        <v>0</v>
      </c>
      <c r="S30" s="420">
        <v>0</v>
      </c>
      <c r="T30" s="420">
        <v>0</v>
      </c>
      <c r="U30" s="420">
        <v>0</v>
      </c>
      <c r="V30" s="420">
        <v>0</v>
      </c>
      <c r="W30" s="420">
        <v>0</v>
      </c>
      <c r="X30" s="420">
        <v>0</v>
      </c>
      <c r="Y30" s="420">
        <v>0</v>
      </c>
      <c r="Z30" s="420">
        <v>67</v>
      </c>
      <c r="AA30" s="420">
        <v>0</v>
      </c>
      <c r="AB30" s="420">
        <v>0</v>
      </c>
      <c r="AC30" s="420">
        <v>0</v>
      </c>
      <c r="AD30" s="420">
        <v>0</v>
      </c>
      <c r="AE30" s="420">
        <v>0</v>
      </c>
      <c r="AF30" s="420">
        <v>0</v>
      </c>
      <c r="AG30" s="420">
        <v>1</v>
      </c>
      <c r="AH30" s="420">
        <v>0</v>
      </c>
      <c r="AI30" s="420">
        <v>0</v>
      </c>
      <c r="AJ30" s="420">
        <v>0</v>
      </c>
      <c r="AK30" s="420">
        <v>0</v>
      </c>
      <c r="AL30" s="420">
        <v>0</v>
      </c>
      <c r="AM30" s="420">
        <v>0</v>
      </c>
      <c r="AN30" s="420">
        <v>0</v>
      </c>
      <c r="AO30" s="420">
        <v>0</v>
      </c>
      <c r="AP30" s="420">
        <v>0</v>
      </c>
      <c r="AQ30" s="420">
        <v>0</v>
      </c>
      <c r="AR30" s="420">
        <v>0</v>
      </c>
      <c r="AS30" s="420">
        <v>0</v>
      </c>
      <c r="AT30" s="420">
        <v>0</v>
      </c>
      <c r="AU30" s="420">
        <v>0</v>
      </c>
      <c r="AV30" s="420">
        <v>0</v>
      </c>
      <c r="AW30" s="420">
        <v>0</v>
      </c>
      <c r="AX30" s="420">
        <v>0</v>
      </c>
      <c r="AY30" s="420">
        <v>1</v>
      </c>
      <c r="AZ30" s="420">
        <v>0</v>
      </c>
      <c r="BA30" s="420">
        <v>2</v>
      </c>
      <c r="BB30" s="420">
        <v>0</v>
      </c>
      <c r="BC30" s="420">
        <v>0</v>
      </c>
      <c r="BD30" s="420">
        <v>0</v>
      </c>
      <c r="BE30" s="420">
        <v>0</v>
      </c>
      <c r="BF30" s="420">
        <v>0</v>
      </c>
      <c r="BG30" s="420">
        <v>0</v>
      </c>
      <c r="BH30" s="420">
        <v>0</v>
      </c>
      <c r="BI30" s="455"/>
      <c r="BJ30" s="455"/>
      <c r="BK30" s="455"/>
      <c r="BL30" s="455"/>
      <c r="BM30" s="455"/>
      <c r="BN30" s="455"/>
      <c r="BO30" s="455"/>
      <c r="BP30" s="455"/>
      <c r="BQ30" s="455"/>
      <c r="BR30" s="455"/>
      <c r="BS30" s="455"/>
      <c r="BT30" s="455"/>
      <c r="BU30" s="455"/>
      <c r="BV30" s="455"/>
      <c r="BW30" s="455"/>
      <c r="BX30" s="455"/>
      <c r="BY30" s="455"/>
      <c r="BZ30" s="455"/>
      <c r="CA30" s="455"/>
      <c r="CB30" s="455"/>
      <c r="CC30" s="455"/>
      <c r="CD30" s="455"/>
      <c r="CE30" s="455"/>
      <c r="CF30" s="455"/>
      <c r="CG30" s="455"/>
      <c r="CH30" s="455"/>
      <c r="CI30" s="455"/>
      <c r="CJ30" s="455"/>
      <c r="CK30" s="455"/>
      <c r="CL30" s="455"/>
      <c r="CM30" s="455"/>
      <c r="CN30" s="455"/>
      <c r="CO30" s="455"/>
      <c r="CP30" s="455"/>
      <c r="CQ30" s="455"/>
      <c r="CR30" s="455"/>
      <c r="CS30" s="455"/>
      <c r="CT30" s="455"/>
      <c r="CU30" s="455"/>
      <c r="CV30" s="455"/>
      <c r="CW30" s="455"/>
      <c r="CX30" s="455"/>
      <c r="CY30" s="455"/>
      <c r="CZ30" s="455"/>
      <c r="DA30" s="455"/>
      <c r="DB30" s="455"/>
      <c r="DC30" s="455"/>
      <c r="DD30" s="455"/>
      <c r="DE30" s="455"/>
      <c r="DF30" s="455"/>
      <c r="DG30" s="455"/>
      <c r="DH30" s="455"/>
      <c r="DI30" s="455"/>
      <c r="DJ30" s="455"/>
      <c r="DK30" s="455"/>
      <c r="DL30" s="455"/>
      <c r="DM30" s="455"/>
      <c r="DN30" s="455"/>
      <c r="DO30" s="455"/>
      <c r="DP30" s="455"/>
      <c r="DQ30" s="455"/>
      <c r="DR30" s="455"/>
      <c r="DS30" s="455"/>
      <c r="DT30" s="455"/>
      <c r="DU30" s="455"/>
      <c r="DV30" s="455"/>
      <c r="DW30" s="455"/>
      <c r="DX30" s="455"/>
      <c r="DY30" s="455"/>
      <c r="DZ30" s="455"/>
      <c r="EA30" s="455"/>
      <c r="EB30" s="455"/>
      <c r="EC30" s="455"/>
      <c r="ED30" s="455"/>
      <c r="EE30" s="455"/>
      <c r="EF30" s="455"/>
      <c r="EG30" s="455"/>
      <c r="EH30" s="455"/>
      <c r="EI30" s="455"/>
      <c r="EJ30" s="455"/>
      <c r="EK30" s="455"/>
      <c r="EL30" s="455"/>
      <c r="EM30" s="455"/>
      <c r="EN30" s="455"/>
      <c r="EO30" s="455"/>
      <c r="EP30" s="455"/>
      <c r="EQ30" s="455"/>
      <c r="ER30" s="455"/>
      <c r="ES30" s="455"/>
      <c r="ET30" s="455"/>
      <c r="EU30" s="455"/>
      <c r="EV30" s="455"/>
      <c r="EW30" s="455"/>
      <c r="EX30" s="455"/>
      <c r="EY30" s="455"/>
      <c r="EZ30" s="455"/>
      <c r="FA30" s="455"/>
      <c r="FB30" s="455"/>
      <c r="FC30" s="455"/>
      <c r="FD30" s="455"/>
      <c r="FE30" s="455"/>
      <c r="FF30" s="455"/>
      <c r="FG30" s="455"/>
      <c r="FH30" s="455"/>
      <c r="FI30" s="455"/>
      <c r="FJ30" s="455"/>
      <c r="FK30" s="455"/>
      <c r="FL30" s="455"/>
      <c r="FM30" s="455"/>
      <c r="FN30" s="455"/>
      <c r="FO30" s="455"/>
      <c r="FP30" s="455"/>
      <c r="FQ30" s="455"/>
      <c r="FR30" s="455"/>
      <c r="FS30" s="455"/>
      <c r="FT30" s="455"/>
      <c r="FU30" s="455"/>
      <c r="FV30" s="455"/>
      <c r="FW30" s="455"/>
      <c r="FX30" s="455"/>
      <c r="FY30" s="455"/>
      <c r="FZ30" s="455"/>
      <c r="GA30" s="455"/>
      <c r="GB30" s="455"/>
      <c r="GC30" s="455"/>
      <c r="GD30" s="455"/>
      <c r="GE30" s="455"/>
      <c r="GF30" s="455"/>
      <c r="GG30" s="360"/>
    </row>
    <row r="31" spans="1:189" s="360" customFormat="1">
      <c r="A31" s="129"/>
      <c r="B31" s="363" t="s">
        <v>142</v>
      </c>
      <c r="C31" s="373" t="s">
        <v>145</v>
      </c>
      <c r="D31" s="302"/>
      <c r="E31" s="416">
        <v>203</v>
      </c>
      <c r="F31" s="416">
        <v>0</v>
      </c>
      <c r="G31" s="416">
        <v>1</v>
      </c>
      <c r="H31" s="423">
        <v>0</v>
      </c>
      <c r="I31" s="415">
        <v>1</v>
      </c>
      <c r="J31" s="416">
        <v>0</v>
      </c>
      <c r="K31" s="416">
        <v>0</v>
      </c>
      <c r="L31" s="416">
        <v>14</v>
      </c>
      <c r="M31" s="416">
        <v>1</v>
      </c>
      <c r="N31" s="416">
        <v>8</v>
      </c>
      <c r="O31" s="416">
        <v>1</v>
      </c>
      <c r="P31" s="416">
        <v>0</v>
      </c>
      <c r="Q31" s="416">
        <v>22</v>
      </c>
      <c r="R31" s="416">
        <v>16</v>
      </c>
      <c r="S31" s="416">
        <v>0</v>
      </c>
      <c r="T31" s="416">
        <v>0</v>
      </c>
      <c r="U31" s="416">
        <v>6</v>
      </c>
      <c r="V31" s="416">
        <v>1</v>
      </c>
      <c r="W31" s="416">
        <v>0</v>
      </c>
      <c r="X31" s="416">
        <v>1</v>
      </c>
      <c r="Y31" s="416">
        <v>0</v>
      </c>
      <c r="Z31" s="416">
        <v>1</v>
      </c>
      <c r="AA31" s="416">
        <v>1</v>
      </c>
      <c r="AB31" s="416">
        <v>2</v>
      </c>
      <c r="AC31" s="416">
        <v>42</v>
      </c>
      <c r="AD31" s="416">
        <v>5</v>
      </c>
      <c r="AE31" s="416">
        <v>3</v>
      </c>
      <c r="AF31" s="416">
        <v>1</v>
      </c>
      <c r="AG31" s="416">
        <v>0</v>
      </c>
      <c r="AH31" s="416">
        <v>0</v>
      </c>
      <c r="AI31" s="416">
        <v>0</v>
      </c>
      <c r="AJ31" s="416">
        <v>1</v>
      </c>
      <c r="AK31" s="416">
        <v>2</v>
      </c>
      <c r="AL31" s="416">
        <v>10</v>
      </c>
      <c r="AM31" s="416">
        <v>0</v>
      </c>
      <c r="AN31" s="416">
        <v>7</v>
      </c>
      <c r="AO31" s="416">
        <v>9</v>
      </c>
      <c r="AP31" s="416">
        <v>0</v>
      </c>
      <c r="AQ31" s="416">
        <v>4</v>
      </c>
      <c r="AR31" s="416">
        <v>1</v>
      </c>
      <c r="AS31" s="416">
        <v>0</v>
      </c>
      <c r="AT31" s="416">
        <v>5</v>
      </c>
      <c r="AU31" s="416">
        <v>0</v>
      </c>
      <c r="AV31" s="416">
        <v>2</v>
      </c>
      <c r="AW31" s="416">
        <v>0</v>
      </c>
      <c r="AX31" s="416">
        <v>0</v>
      </c>
      <c r="AY31" s="416">
        <v>1</v>
      </c>
      <c r="AZ31" s="416">
        <v>12</v>
      </c>
      <c r="BA31" s="416">
        <v>1</v>
      </c>
      <c r="BB31" s="416">
        <v>1</v>
      </c>
      <c r="BC31" s="416">
        <v>8</v>
      </c>
      <c r="BD31" s="416">
        <v>0</v>
      </c>
      <c r="BE31" s="416">
        <v>0</v>
      </c>
      <c r="BF31" s="416">
        <v>3</v>
      </c>
      <c r="BG31" s="416">
        <v>0</v>
      </c>
      <c r="BH31" s="416">
        <v>9</v>
      </c>
      <c r="BI31" s="455"/>
      <c r="BJ31" s="455"/>
      <c r="BK31" s="455"/>
      <c r="BL31" s="455"/>
      <c r="BM31" s="455"/>
      <c r="BN31" s="455"/>
      <c r="BO31" s="455"/>
      <c r="BP31" s="455"/>
      <c r="BQ31" s="455"/>
      <c r="BR31" s="455"/>
      <c r="BS31" s="455"/>
      <c r="BT31" s="455"/>
      <c r="BU31" s="455"/>
      <c r="BV31" s="455"/>
      <c r="BW31" s="455"/>
      <c r="BX31" s="455"/>
      <c r="BY31" s="455"/>
      <c r="BZ31" s="455"/>
      <c r="CA31" s="455"/>
      <c r="CB31" s="455"/>
      <c r="CC31" s="455"/>
      <c r="CD31" s="455"/>
      <c r="CE31" s="455"/>
      <c r="CF31" s="455"/>
      <c r="CG31" s="455"/>
      <c r="CH31" s="455"/>
      <c r="CI31" s="455"/>
      <c r="CJ31" s="455"/>
      <c r="CK31" s="455"/>
      <c r="CL31" s="455"/>
      <c r="CM31" s="455"/>
      <c r="CN31" s="455"/>
      <c r="CO31" s="455"/>
      <c r="CP31" s="455"/>
      <c r="CQ31" s="455"/>
      <c r="CR31" s="455"/>
      <c r="CS31" s="455"/>
      <c r="CT31" s="455"/>
      <c r="CU31" s="455"/>
      <c r="CV31" s="455"/>
      <c r="CW31" s="455"/>
      <c r="CX31" s="455"/>
      <c r="CY31" s="455"/>
      <c r="CZ31" s="455"/>
      <c r="DA31" s="455"/>
      <c r="DB31" s="455"/>
      <c r="DC31" s="455"/>
      <c r="DD31" s="455"/>
      <c r="DE31" s="455"/>
      <c r="DF31" s="455"/>
      <c r="DG31" s="455"/>
      <c r="DH31" s="455"/>
      <c r="DI31" s="455"/>
      <c r="DJ31" s="455"/>
      <c r="DK31" s="455"/>
      <c r="DL31" s="455"/>
      <c r="DM31" s="455"/>
      <c r="DN31" s="455"/>
      <c r="DO31" s="455"/>
      <c r="DP31" s="455"/>
      <c r="DQ31" s="455"/>
      <c r="DR31" s="455"/>
      <c r="DS31" s="455"/>
      <c r="DT31" s="455"/>
      <c r="DU31" s="455"/>
      <c r="DV31" s="455"/>
      <c r="DW31" s="455"/>
      <c r="DX31" s="455"/>
      <c r="DY31" s="455"/>
      <c r="DZ31" s="455"/>
      <c r="EA31" s="455"/>
      <c r="EB31" s="455"/>
      <c r="EC31" s="455"/>
      <c r="ED31" s="455"/>
      <c r="EE31" s="455"/>
      <c r="EF31" s="455"/>
      <c r="EG31" s="455"/>
      <c r="EH31" s="455"/>
      <c r="EI31" s="455"/>
      <c r="EJ31" s="455"/>
      <c r="EK31" s="455"/>
      <c r="EL31" s="455"/>
      <c r="EM31" s="455"/>
      <c r="EN31" s="455"/>
      <c r="EO31" s="455"/>
      <c r="EP31" s="455"/>
      <c r="EQ31" s="455"/>
      <c r="ER31" s="455"/>
      <c r="ES31" s="455"/>
      <c r="ET31" s="455"/>
      <c r="EU31" s="455"/>
      <c r="EV31" s="455"/>
      <c r="EW31" s="455"/>
      <c r="EX31" s="455"/>
      <c r="EY31" s="455"/>
      <c r="EZ31" s="455"/>
      <c r="FA31" s="455"/>
      <c r="FB31" s="455"/>
      <c r="FC31" s="455"/>
      <c r="FD31" s="455"/>
      <c r="FE31" s="455"/>
      <c r="FF31" s="455"/>
      <c r="FG31" s="455"/>
      <c r="FH31" s="455"/>
      <c r="FI31" s="455"/>
      <c r="FJ31" s="455"/>
      <c r="FK31" s="455"/>
      <c r="FL31" s="455"/>
      <c r="FM31" s="455"/>
      <c r="FN31" s="455"/>
      <c r="FO31" s="455"/>
      <c r="FP31" s="455"/>
      <c r="FQ31" s="455"/>
      <c r="FR31" s="455"/>
      <c r="FS31" s="455"/>
      <c r="FT31" s="455"/>
      <c r="FU31" s="455"/>
      <c r="FV31" s="455"/>
      <c r="FW31" s="455"/>
      <c r="FX31" s="455"/>
      <c r="FY31" s="455"/>
      <c r="FZ31" s="455"/>
      <c r="GA31" s="455"/>
      <c r="GB31" s="455"/>
      <c r="GC31" s="455"/>
      <c r="GD31" s="455"/>
      <c r="GE31" s="455"/>
      <c r="GF31" s="455"/>
    </row>
    <row r="32" spans="1:189" s="113" customFormat="1">
      <c r="A32" s="126"/>
      <c r="B32" s="358" t="s">
        <v>142</v>
      </c>
      <c r="C32" s="359" t="s">
        <v>143</v>
      </c>
      <c r="D32" s="302"/>
      <c r="E32" s="420">
        <v>112</v>
      </c>
      <c r="F32" s="420">
        <v>0</v>
      </c>
      <c r="G32" s="420">
        <v>0</v>
      </c>
      <c r="H32" s="421">
        <v>1</v>
      </c>
      <c r="I32" s="422">
        <v>1</v>
      </c>
      <c r="J32" s="420">
        <v>0</v>
      </c>
      <c r="K32" s="420">
        <v>0</v>
      </c>
      <c r="L32" s="421">
        <v>6</v>
      </c>
      <c r="M32" s="421">
        <v>1</v>
      </c>
      <c r="N32" s="420">
        <v>1</v>
      </c>
      <c r="O32" s="420">
        <v>0</v>
      </c>
      <c r="P32" s="420">
        <v>1</v>
      </c>
      <c r="Q32" s="420">
        <v>13</v>
      </c>
      <c r="R32" s="420">
        <v>2</v>
      </c>
      <c r="S32" s="420">
        <v>0</v>
      </c>
      <c r="T32" s="420">
        <v>0</v>
      </c>
      <c r="U32" s="420">
        <v>2</v>
      </c>
      <c r="V32" s="420">
        <v>1</v>
      </c>
      <c r="W32" s="420">
        <v>0</v>
      </c>
      <c r="X32" s="420">
        <v>0</v>
      </c>
      <c r="Y32" s="420">
        <v>0</v>
      </c>
      <c r="Z32" s="420">
        <v>1</v>
      </c>
      <c r="AA32" s="420">
        <v>2</v>
      </c>
      <c r="AB32" s="420">
        <v>2</v>
      </c>
      <c r="AC32" s="420">
        <v>39</v>
      </c>
      <c r="AD32" s="420">
        <v>5</v>
      </c>
      <c r="AE32" s="420">
        <v>1</v>
      </c>
      <c r="AF32" s="420">
        <v>0</v>
      </c>
      <c r="AG32" s="420">
        <v>0</v>
      </c>
      <c r="AH32" s="420">
        <v>0</v>
      </c>
      <c r="AI32" s="420">
        <v>0</v>
      </c>
      <c r="AJ32" s="420">
        <v>0</v>
      </c>
      <c r="AK32" s="420">
        <v>3</v>
      </c>
      <c r="AL32" s="420">
        <v>6</v>
      </c>
      <c r="AM32" s="420">
        <v>0</v>
      </c>
      <c r="AN32" s="420">
        <v>6</v>
      </c>
      <c r="AO32" s="420">
        <v>2</v>
      </c>
      <c r="AP32" s="420">
        <v>0</v>
      </c>
      <c r="AQ32" s="420">
        <v>1</v>
      </c>
      <c r="AR32" s="420">
        <v>0</v>
      </c>
      <c r="AS32" s="420">
        <v>0</v>
      </c>
      <c r="AT32" s="420">
        <v>1</v>
      </c>
      <c r="AU32" s="420">
        <v>0</v>
      </c>
      <c r="AV32" s="420">
        <v>1</v>
      </c>
      <c r="AW32" s="420">
        <v>0</v>
      </c>
      <c r="AX32" s="420">
        <v>0</v>
      </c>
      <c r="AY32" s="420">
        <v>0</v>
      </c>
      <c r="AZ32" s="420">
        <v>3</v>
      </c>
      <c r="BA32" s="420">
        <v>1</v>
      </c>
      <c r="BB32" s="420">
        <v>0</v>
      </c>
      <c r="BC32" s="420">
        <v>2</v>
      </c>
      <c r="BD32" s="420">
        <v>1</v>
      </c>
      <c r="BE32" s="420">
        <v>0</v>
      </c>
      <c r="BF32" s="420">
        <v>0</v>
      </c>
      <c r="BG32" s="420">
        <v>0</v>
      </c>
      <c r="BH32" s="420">
        <v>6</v>
      </c>
      <c r="BI32" s="455"/>
      <c r="BJ32" s="455"/>
      <c r="BK32" s="455"/>
      <c r="BL32" s="455"/>
      <c r="BM32" s="455"/>
      <c r="BN32" s="455"/>
      <c r="BO32" s="455"/>
      <c r="BP32" s="455"/>
      <c r="BQ32" s="455"/>
      <c r="BR32" s="455"/>
      <c r="BS32" s="455"/>
      <c r="BT32" s="455"/>
      <c r="BU32" s="455"/>
      <c r="BV32" s="455"/>
      <c r="BW32" s="455"/>
      <c r="BX32" s="455"/>
      <c r="BY32" s="455"/>
      <c r="BZ32" s="455"/>
      <c r="CA32" s="455"/>
      <c r="CB32" s="455"/>
      <c r="CC32" s="455"/>
      <c r="CD32" s="455"/>
      <c r="CE32" s="455"/>
      <c r="CF32" s="455"/>
      <c r="CG32" s="455"/>
      <c r="CH32" s="455"/>
      <c r="CI32" s="455"/>
      <c r="CJ32" s="455"/>
      <c r="CK32" s="455"/>
      <c r="CL32" s="455"/>
      <c r="CM32" s="455"/>
      <c r="CN32" s="455"/>
      <c r="CO32" s="455"/>
      <c r="CP32" s="455"/>
      <c r="CQ32" s="455"/>
      <c r="CR32" s="455"/>
      <c r="CS32" s="455"/>
      <c r="CT32" s="455"/>
      <c r="CU32" s="455"/>
      <c r="CV32" s="455"/>
      <c r="CW32" s="455"/>
      <c r="CX32" s="455"/>
      <c r="CY32" s="455"/>
      <c r="CZ32" s="455"/>
      <c r="DA32" s="455"/>
      <c r="DB32" s="455"/>
      <c r="DC32" s="455"/>
      <c r="DD32" s="455"/>
      <c r="DE32" s="455"/>
      <c r="DF32" s="455"/>
      <c r="DG32" s="455"/>
      <c r="DH32" s="455"/>
      <c r="DI32" s="455"/>
      <c r="DJ32" s="455"/>
      <c r="DK32" s="455"/>
      <c r="DL32" s="455"/>
      <c r="DM32" s="455"/>
      <c r="DN32" s="455"/>
      <c r="DO32" s="455"/>
      <c r="DP32" s="455"/>
      <c r="DQ32" s="455"/>
      <c r="DR32" s="455"/>
      <c r="DS32" s="455"/>
      <c r="DT32" s="455"/>
      <c r="DU32" s="455"/>
      <c r="DV32" s="455"/>
      <c r="DW32" s="455"/>
      <c r="DX32" s="455"/>
      <c r="DY32" s="455"/>
      <c r="DZ32" s="455"/>
      <c r="EA32" s="455"/>
      <c r="EB32" s="455"/>
      <c r="EC32" s="455"/>
      <c r="ED32" s="455"/>
      <c r="EE32" s="455"/>
      <c r="EF32" s="455"/>
      <c r="EG32" s="455"/>
      <c r="EH32" s="455"/>
      <c r="EI32" s="455"/>
      <c r="EJ32" s="455"/>
      <c r="EK32" s="455"/>
      <c r="EL32" s="455"/>
      <c r="EM32" s="455"/>
      <c r="EN32" s="455"/>
      <c r="EO32" s="455"/>
      <c r="EP32" s="455"/>
      <c r="EQ32" s="455"/>
      <c r="ER32" s="455"/>
      <c r="ES32" s="455"/>
      <c r="ET32" s="455"/>
      <c r="EU32" s="455"/>
      <c r="EV32" s="455"/>
      <c r="EW32" s="455"/>
      <c r="EX32" s="455"/>
      <c r="EY32" s="455"/>
      <c r="EZ32" s="455"/>
      <c r="FA32" s="455"/>
      <c r="FB32" s="455"/>
      <c r="FC32" s="455"/>
      <c r="FD32" s="455"/>
      <c r="FE32" s="455"/>
      <c r="FF32" s="455"/>
      <c r="FG32" s="455"/>
      <c r="FH32" s="455"/>
      <c r="FI32" s="455"/>
      <c r="FJ32" s="455"/>
      <c r="FK32" s="455"/>
      <c r="FL32" s="455"/>
      <c r="FM32" s="455"/>
      <c r="FN32" s="455"/>
      <c r="FO32" s="455"/>
      <c r="FP32" s="455"/>
      <c r="FQ32" s="455"/>
      <c r="FR32" s="455"/>
      <c r="FS32" s="455"/>
      <c r="FT32" s="455"/>
      <c r="FU32" s="455"/>
      <c r="FV32" s="455"/>
      <c r="FW32" s="455"/>
      <c r="FX32" s="455"/>
      <c r="FY32" s="455"/>
      <c r="FZ32" s="455"/>
      <c r="GA32" s="455"/>
      <c r="GB32" s="455"/>
      <c r="GC32" s="455"/>
      <c r="GD32" s="455"/>
      <c r="GE32" s="455"/>
      <c r="GF32" s="455"/>
      <c r="GG32" s="360"/>
    </row>
    <row r="33" spans="1:189" s="360" customFormat="1">
      <c r="A33" s="129"/>
      <c r="B33" s="363" t="s">
        <v>142</v>
      </c>
      <c r="C33" s="373" t="s">
        <v>144</v>
      </c>
      <c r="D33" s="302"/>
      <c r="E33" s="416">
        <v>35</v>
      </c>
      <c r="F33" s="416">
        <v>0</v>
      </c>
      <c r="G33" s="416">
        <v>0</v>
      </c>
      <c r="H33" s="423">
        <v>0</v>
      </c>
      <c r="I33" s="415">
        <v>0</v>
      </c>
      <c r="J33" s="416">
        <v>0</v>
      </c>
      <c r="K33" s="416">
        <v>0</v>
      </c>
      <c r="L33" s="416">
        <v>2</v>
      </c>
      <c r="M33" s="416">
        <v>0</v>
      </c>
      <c r="N33" s="416">
        <v>0</v>
      </c>
      <c r="O33" s="416">
        <v>1</v>
      </c>
      <c r="P33" s="416">
        <v>0</v>
      </c>
      <c r="Q33" s="416">
        <v>3</v>
      </c>
      <c r="R33" s="416">
        <v>1</v>
      </c>
      <c r="S33" s="416">
        <v>0</v>
      </c>
      <c r="T33" s="416">
        <v>0</v>
      </c>
      <c r="U33" s="416">
        <v>3</v>
      </c>
      <c r="V33" s="416">
        <v>1</v>
      </c>
      <c r="W33" s="416">
        <v>0</v>
      </c>
      <c r="X33" s="416">
        <v>0</v>
      </c>
      <c r="Y33" s="416">
        <v>0</v>
      </c>
      <c r="Z33" s="416">
        <v>1</v>
      </c>
      <c r="AA33" s="416">
        <v>0</v>
      </c>
      <c r="AB33" s="416">
        <v>1</v>
      </c>
      <c r="AC33" s="416">
        <v>1</v>
      </c>
      <c r="AD33" s="416">
        <v>0</v>
      </c>
      <c r="AE33" s="416">
        <v>0</v>
      </c>
      <c r="AF33" s="416">
        <v>0</v>
      </c>
      <c r="AG33" s="416">
        <v>0</v>
      </c>
      <c r="AH33" s="416">
        <v>0</v>
      </c>
      <c r="AI33" s="416">
        <v>0</v>
      </c>
      <c r="AJ33" s="416">
        <v>0</v>
      </c>
      <c r="AK33" s="416">
        <v>0</v>
      </c>
      <c r="AL33" s="416">
        <v>2</v>
      </c>
      <c r="AM33" s="416">
        <v>0</v>
      </c>
      <c r="AN33" s="416">
        <v>2</v>
      </c>
      <c r="AO33" s="416">
        <v>1</v>
      </c>
      <c r="AP33" s="416">
        <v>1</v>
      </c>
      <c r="AQ33" s="416">
        <v>0</v>
      </c>
      <c r="AR33" s="416">
        <v>0</v>
      </c>
      <c r="AS33" s="416">
        <v>0</v>
      </c>
      <c r="AT33" s="416">
        <v>0</v>
      </c>
      <c r="AU33" s="416">
        <v>0</v>
      </c>
      <c r="AV33" s="416">
        <v>0</v>
      </c>
      <c r="AW33" s="416">
        <v>0</v>
      </c>
      <c r="AX33" s="416">
        <v>0</v>
      </c>
      <c r="AY33" s="416">
        <v>0</v>
      </c>
      <c r="AZ33" s="416">
        <v>5</v>
      </c>
      <c r="BA33" s="416">
        <v>0</v>
      </c>
      <c r="BB33" s="416">
        <v>0</v>
      </c>
      <c r="BC33" s="416">
        <v>1</v>
      </c>
      <c r="BD33" s="416">
        <v>3</v>
      </c>
      <c r="BE33" s="416">
        <v>0</v>
      </c>
      <c r="BF33" s="416">
        <v>3</v>
      </c>
      <c r="BG33" s="416">
        <v>0</v>
      </c>
      <c r="BH33" s="416">
        <v>3</v>
      </c>
      <c r="BI33" s="455"/>
      <c r="BJ33" s="455"/>
      <c r="BK33" s="455"/>
      <c r="BL33" s="455"/>
      <c r="BM33" s="455"/>
      <c r="BN33" s="455"/>
      <c r="BO33" s="455"/>
      <c r="BP33" s="455"/>
      <c r="BQ33" s="455"/>
      <c r="BR33" s="455"/>
      <c r="BS33" s="455"/>
      <c r="BT33" s="455"/>
      <c r="BU33" s="455"/>
      <c r="BV33" s="455"/>
      <c r="BW33" s="455"/>
      <c r="BX33" s="455"/>
      <c r="BY33" s="455"/>
      <c r="BZ33" s="455"/>
      <c r="CA33" s="455"/>
      <c r="CB33" s="455"/>
      <c r="CC33" s="455"/>
      <c r="CD33" s="455"/>
      <c r="CE33" s="455"/>
      <c r="CF33" s="455"/>
      <c r="CG33" s="455"/>
      <c r="CH33" s="455"/>
      <c r="CI33" s="455"/>
      <c r="CJ33" s="455"/>
      <c r="CK33" s="455"/>
      <c r="CL33" s="455"/>
      <c r="CM33" s="455"/>
      <c r="CN33" s="455"/>
      <c r="CO33" s="455"/>
      <c r="CP33" s="455"/>
      <c r="CQ33" s="455"/>
      <c r="CR33" s="455"/>
      <c r="CS33" s="455"/>
      <c r="CT33" s="455"/>
      <c r="CU33" s="455"/>
      <c r="CV33" s="455"/>
      <c r="CW33" s="455"/>
      <c r="CX33" s="455"/>
      <c r="CY33" s="455"/>
      <c r="CZ33" s="455"/>
      <c r="DA33" s="455"/>
      <c r="DB33" s="455"/>
      <c r="DC33" s="455"/>
      <c r="DD33" s="455"/>
      <c r="DE33" s="455"/>
      <c r="DF33" s="455"/>
      <c r="DG33" s="455"/>
      <c r="DH33" s="455"/>
      <c r="DI33" s="455"/>
      <c r="DJ33" s="455"/>
      <c r="DK33" s="455"/>
      <c r="DL33" s="455"/>
      <c r="DM33" s="455"/>
      <c r="DN33" s="455"/>
      <c r="DO33" s="455"/>
      <c r="DP33" s="455"/>
      <c r="DQ33" s="455"/>
      <c r="DR33" s="455"/>
      <c r="DS33" s="455"/>
      <c r="DT33" s="455"/>
      <c r="DU33" s="455"/>
      <c r="DV33" s="455"/>
      <c r="DW33" s="455"/>
      <c r="DX33" s="455"/>
      <c r="DY33" s="455"/>
      <c r="DZ33" s="455"/>
      <c r="EA33" s="455"/>
      <c r="EB33" s="455"/>
      <c r="EC33" s="455"/>
      <c r="ED33" s="455"/>
      <c r="EE33" s="455"/>
      <c r="EF33" s="455"/>
      <c r="EG33" s="455"/>
      <c r="EH33" s="455"/>
      <c r="EI33" s="455"/>
      <c r="EJ33" s="455"/>
      <c r="EK33" s="455"/>
      <c r="EL33" s="455"/>
      <c r="EM33" s="455"/>
      <c r="EN33" s="455"/>
      <c r="EO33" s="455"/>
      <c r="EP33" s="455"/>
      <c r="EQ33" s="455"/>
      <c r="ER33" s="455"/>
      <c r="ES33" s="455"/>
      <c r="ET33" s="455"/>
      <c r="EU33" s="455"/>
      <c r="EV33" s="455"/>
      <c r="EW33" s="455"/>
      <c r="EX33" s="455"/>
      <c r="EY33" s="455"/>
      <c r="EZ33" s="455"/>
      <c r="FA33" s="455"/>
      <c r="FB33" s="455"/>
      <c r="FC33" s="455"/>
      <c r="FD33" s="455"/>
      <c r="FE33" s="455"/>
      <c r="FF33" s="455"/>
      <c r="FG33" s="455"/>
      <c r="FH33" s="455"/>
      <c r="FI33" s="455"/>
      <c r="FJ33" s="455"/>
      <c r="FK33" s="455"/>
      <c r="FL33" s="455"/>
      <c r="FM33" s="455"/>
      <c r="FN33" s="455"/>
      <c r="FO33" s="455"/>
      <c r="FP33" s="455"/>
      <c r="FQ33" s="455"/>
      <c r="FR33" s="455"/>
      <c r="FS33" s="455"/>
      <c r="FT33" s="455"/>
      <c r="FU33" s="455"/>
      <c r="FV33" s="455"/>
      <c r="FW33" s="455"/>
      <c r="FX33" s="455"/>
      <c r="FY33" s="455"/>
      <c r="FZ33" s="455"/>
      <c r="GA33" s="455"/>
      <c r="GB33" s="455"/>
      <c r="GC33" s="455"/>
      <c r="GD33" s="455"/>
      <c r="GE33" s="455"/>
      <c r="GF33" s="455"/>
    </row>
    <row r="34" spans="1:189" s="113" customFormat="1">
      <c r="A34" s="126"/>
      <c r="B34" s="358" t="s">
        <v>146</v>
      </c>
      <c r="C34" s="359" t="s">
        <v>147</v>
      </c>
      <c r="D34" s="302"/>
      <c r="E34" s="420">
        <v>128</v>
      </c>
      <c r="F34" s="420">
        <v>0</v>
      </c>
      <c r="G34" s="420">
        <v>0</v>
      </c>
      <c r="H34" s="421">
        <v>0</v>
      </c>
      <c r="I34" s="422">
        <v>0</v>
      </c>
      <c r="J34" s="420">
        <v>0</v>
      </c>
      <c r="K34" s="420">
        <v>0</v>
      </c>
      <c r="L34" s="421">
        <v>0</v>
      </c>
      <c r="M34" s="421">
        <v>1</v>
      </c>
      <c r="N34" s="420">
        <v>1</v>
      </c>
      <c r="O34" s="420">
        <v>2</v>
      </c>
      <c r="P34" s="420">
        <v>0</v>
      </c>
      <c r="Q34" s="420">
        <v>12</v>
      </c>
      <c r="R34" s="420">
        <v>3</v>
      </c>
      <c r="S34" s="420">
        <v>0</v>
      </c>
      <c r="T34" s="420">
        <v>1</v>
      </c>
      <c r="U34" s="420">
        <v>0</v>
      </c>
      <c r="V34" s="420">
        <v>0</v>
      </c>
      <c r="W34" s="420">
        <v>0</v>
      </c>
      <c r="X34" s="420">
        <v>0</v>
      </c>
      <c r="Y34" s="420">
        <v>0</v>
      </c>
      <c r="Z34" s="420">
        <v>0</v>
      </c>
      <c r="AA34" s="420">
        <v>0</v>
      </c>
      <c r="AB34" s="420">
        <v>64</v>
      </c>
      <c r="AC34" s="420">
        <v>1</v>
      </c>
      <c r="AD34" s="420">
        <v>3</v>
      </c>
      <c r="AE34" s="420">
        <v>0</v>
      </c>
      <c r="AF34" s="420">
        <v>0</v>
      </c>
      <c r="AG34" s="420">
        <v>0</v>
      </c>
      <c r="AH34" s="420">
        <v>0</v>
      </c>
      <c r="AI34" s="420">
        <v>0</v>
      </c>
      <c r="AJ34" s="420">
        <v>0</v>
      </c>
      <c r="AK34" s="420">
        <v>0</v>
      </c>
      <c r="AL34" s="420">
        <v>9</v>
      </c>
      <c r="AM34" s="420">
        <v>0</v>
      </c>
      <c r="AN34" s="420">
        <v>7</v>
      </c>
      <c r="AO34" s="420">
        <v>0</v>
      </c>
      <c r="AP34" s="420">
        <v>0</v>
      </c>
      <c r="AQ34" s="420">
        <v>0</v>
      </c>
      <c r="AR34" s="420">
        <v>0</v>
      </c>
      <c r="AS34" s="420">
        <v>0</v>
      </c>
      <c r="AT34" s="420">
        <v>7</v>
      </c>
      <c r="AU34" s="420">
        <v>0</v>
      </c>
      <c r="AV34" s="420">
        <v>0</v>
      </c>
      <c r="AW34" s="420">
        <v>0</v>
      </c>
      <c r="AX34" s="420">
        <v>0</v>
      </c>
      <c r="AY34" s="420">
        <v>0</v>
      </c>
      <c r="AZ34" s="420">
        <v>1</v>
      </c>
      <c r="BA34" s="420">
        <v>0</v>
      </c>
      <c r="BB34" s="420">
        <v>0</v>
      </c>
      <c r="BC34" s="420">
        <v>12</v>
      </c>
      <c r="BD34" s="420">
        <v>0</v>
      </c>
      <c r="BE34" s="420">
        <v>0</v>
      </c>
      <c r="BF34" s="420">
        <v>0</v>
      </c>
      <c r="BG34" s="420">
        <v>0</v>
      </c>
      <c r="BH34" s="420">
        <v>4</v>
      </c>
      <c r="BI34" s="455"/>
      <c r="BJ34" s="455"/>
      <c r="BK34" s="455"/>
      <c r="BL34" s="455"/>
      <c r="BM34" s="455"/>
      <c r="BN34" s="455"/>
      <c r="BO34" s="455"/>
      <c r="BP34" s="455"/>
      <c r="BQ34" s="455"/>
      <c r="BR34" s="455"/>
      <c r="BS34" s="455"/>
      <c r="BT34" s="455"/>
      <c r="BU34" s="455"/>
      <c r="BV34" s="455"/>
      <c r="BW34" s="455"/>
      <c r="BX34" s="455"/>
      <c r="BY34" s="455"/>
      <c r="BZ34" s="455"/>
      <c r="CA34" s="455"/>
      <c r="CB34" s="455"/>
      <c r="CC34" s="455"/>
      <c r="CD34" s="455"/>
      <c r="CE34" s="455"/>
      <c r="CF34" s="455"/>
      <c r="CG34" s="455"/>
      <c r="CH34" s="455"/>
      <c r="CI34" s="455"/>
      <c r="CJ34" s="455"/>
      <c r="CK34" s="455"/>
      <c r="CL34" s="455"/>
      <c r="CM34" s="455"/>
      <c r="CN34" s="455"/>
      <c r="CO34" s="455"/>
      <c r="CP34" s="455"/>
      <c r="CQ34" s="455"/>
      <c r="CR34" s="455"/>
      <c r="CS34" s="455"/>
      <c r="CT34" s="455"/>
      <c r="CU34" s="455"/>
      <c r="CV34" s="455"/>
      <c r="CW34" s="455"/>
      <c r="CX34" s="455"/>
      <c r="CY34" s="455"/>
      <c r="CZ34" s="455"/>
      <c r="DA34" s="455"/>
      <c r="DB34" s="455"/>
      <c r="DC34" s="455"/>
      <c r="DD34" s="455"/>
      <c r="DE34" s="455"/>
      <c r="DF34" s="455"/>
      <c r="DG34" s="455"/>
      <c r="DH34" s="455"/>
      <c r="DI34" s="455"/>
      <c r="DJ34" s="455"/>
      <c r="DK34" s="455"/>
      <c r="DL34" s="455"/>
      <c r="DM34" s="455"/>
      <c r="DN34" s="455"/>
      <c r="DO34" s="455"/>
      <c r="DP34" s="455"/>
      <c r="DQ34" s="455"/>
      <c r="DR34" s="455"/>
      <c r="DS34" s="455"/>
      <c r="DT34" s="455"/>
      <c r="DU34" s="455"/>
      <c r="DV34" s="455"/>
      <c r="DW34" s="455"/>
      <c r="DX34" s="455"/>
      <c r="DY34" s="455"/>
      <c r="DZ34" s="455"/>
      <c r="EA34" s="455"/>
      <c r="EB34" s="455"/>
      <c r="EC34" s="455"/>
      <c r="ED34" s="455"/>
      <c r="EE34" s="455"/>
      <c r="EF34" s="455"/>
      <c r="EG34" s="455"/>
      <c r="EH34" s="455"/>
      <c r="EI34" s="455"/>
      <c r="EJ34" s="455"/>
      <c r="EK34" s="455"/>
      <c r="EL34" s="455"/>
      <c r="EM34" s="455"/>
      <c r="EN34" s="455"/>
      <c r="EO34" s="455"/>
      <c r="EP34" s="455"/>
      <c r="EQ34" s="455"/>
      <c r="ER34" s="455"/>
      <c r="ES34" s="455"/>
      <c r="ET34" s="455"/>
      <c r="EU34" s="455"/>
      <c r="EV34" s="455"/>
      <c r="EW34" s="455"/>
      <c r="EX34" s="455"/>
      <c r="EY34" s="455"/>
      <c r="EZ34" s="455"/>
      <c r="FA34" s="455"/>
      <c r="FB34" s="455"/>
      <c r="FC34" s="455"/>
      <c r="FD34" s="455"/>
      <c r="FE34" s="455"/>
      <c r="FF34" s="455"/>
      <c r="FG34" s="455"/>
      <c r="FH34" s="455"/>
      <c r="FI34" s="455"/>
      <c r="FJ34" s="455"/>
      <c r="FK34" s="455"/>
      <c r="FL34" s="455"/>
      <c r="FM34" s="455"/>
      <c r="FN34" s="455"/>
      <c r="FO34" s="455"/>
      <c r="FP34" s="455"/>
      <c r="FQ34" s="455"/>
      <c r="FR34" s="455"/>
      <c r="FS34" s="455"/>
      <c r="FT34" s="455"/>
      <c r="FU34" s="455"/>
      <c r="FV34" s="455"/>
      <c r="FW34" s="455"/>
      <c r="FX34" s="455"/>
      <c r="FY34" s="455"/>
      <c r="FZ34" s="455"/>
      <c r="GA34" s="455"/>
      <c r="GB34" s="455"/>
      <c r="GC34" s="455"/>
      <c r="GD34" s="455"/>
      <c r="GE34" s="455"/>
      <c r="GF34" s="455"/>
      <c r="GG34" s="360"/>
    </row>
    <row r="35" spans="1:189" s="360" customFormat="1">
      <c r="A35" s="129"/>
      <c r="B35" s="363" t="s">
        <v>148</v>
      </c>
      <c r="C35" s="373" t="s">
        <v>149</v>
      </c>
      <c r="D35" s="302"/>
      <c r="E35" s="416">
        <v>70</v>
      </c>
      <c r="F35" s="416">
        <v>0</v>
      </c>
      <c r="G35" s="416">
        <v>0</v>
      </c>
      <c r="H35" s="423">
        <v>0</v>
      </c>
      <c r="I35" s="415">
        <v>1</v>
      </c>
      <c r="J35" s="416">
        <v>0</v>
      </c>
      <c r="K35" s="416">
        <v>0</v>
      </c>
      <c r="L35" s="416">
        <v>6</v>
      </c>
      <c r="M35" s="416">
        <v>2</v>
      </c>
      <c r="N35" s="416">
        <v>2</v>
      </c>
      <c r="O35" s="416">
        <v>0</v>
      </c>
      <c r="P35" s="416">
        <v>0</v>
      </c>
      <c r="Q35" s="416">
        <v>7</v>
      </c>
      <c r="R35" s="416">
        <v>0</v>
      </c>
      <c r="S35" s="416">
        <v>0</v>
      </c>
      <c r="T35" s="416">
        <v>0</v>
      </c>
      <c r="U35" s="416">
        <v>3</v>
      </c>
      <c r="V35" s="416">
        <v>0</v>
      </c>
      <c r="W35" s="416">
        <v>0</v>
      </c>
      <c r="X35" s="416">
        <v>0</v>
      </c>
      <c r="Y35" s="416">
        <v>0</v>
      </c>
      <c r="Z35" s="416">
        <v>0</v>
      </c>
      <c r="AA35" s="416">
        <v>6</v>
      </c>
      <c r="AB35" s="416">
        <v>0</v>
      </c>
      <c r="AC35" s="416">
        <v>6</v>
      </c>
      <c r="AD35" s="416">
        <v>1</v>
      </c>
      <c r="AE35" s="416">
        <v>1</v>
      </c>
      <c r="AF35" s="416">
        <v>0</v>
      </c>
      <c r="AG35" s="416">
        <v>1</v>
      </c>
      <c r="AH35" s="416">
        <v>1</v>
      </c>
      <c r="AI35" s="416">
        <v>0</v>
      </c>
      <c r="AJ35" s="416">
        <v>0</v>
      </c>
      <c r="AK35" s="416">
        <v>2</v>
      </c>
      <c r="AL35" s="416">
        <v>0</v>
      </c>
      <c r="AM35" s="416">
        <v>0</v>
      </c>
      <c r="AN35" s="416">
        <v>7</v>
      </c>
      <c r="AO35" s="416">
        <v>1</v>
      </c>
      <c r="AP35" s="416">
        <v>0</v>
      </c>
      <c r="AQ35" s="416">
        <v>2</v>
      </c>
      <c r="AR35" s="416">
        <v>0</v>
      </c>
      <c r="AS35" s="416">
        <v>0</v>
      </c>
      <c r="AT35" s="416">
        <v>1</v>
      </c>
      <c r="AU35" s="416">
        <v>0</v>
      </c>
      <c r="AV35" s="416">
        <v>1</v>
      </c>
      <c r="AW35" s="416">
        <v>2</v>
      </c>
      <c r="AX35" s="416">
        <v>1</v>
      </c>
      <c r="AY35" s="416">
        <v>0</v>
      </c>
      <c r="AZ35" s="416">
        <v>1</v>
      </c>
      <c r="BA35" s="416">
        <v>2</v>
      </c>
      <c r="BB35" s="416">
        <v>0</v>
      </c>
      <c r="BC35" s="416">
        <v>4</v>
      </c>
      <c r="BD35" s="416">
        <v>1</v>
      </c>
      <c r="BE35" s="416">
        <v>0</v>
      </c>
      <c r="BF35" s="416">
        <v>2</v>
      </c>
      <c r="BG35" s="416">
        <v>0</v>
      </c>
      <c r="BH35" s="416">
        <v>6</v>
      </c>
      <c r="BI35" s="455"/>
      <c r="BJ35" s="455"/>
      <c r="BK35" s="455"/>
      <c r="BL35" s="455"/>
      <c r="BM35" s="455"/>
      <c r="BN35" s="455"/>
      <c r="BO35" s="455"/>
      <c r="BP35" s="455"/>
      <c r="BQ35" s="455"/>
      <c r="BR35" s="455"/>
      <c r="BS35" s="455"/>
      <c r="BT35" s="455"/>
      <c r="BU35" s="455"/>
      <c r="BV35" s="455"/>
      <c r="BW35" s="455"/>
      <c r="BX35" s="455"/>
      <c r="BY35" s="455"/>
      <c r="BZ35" s="455"/>
      <c r="CA35" s="455"/>
      <c r="CB35" s="455"/>
      <c r="CC35" s="455"/>
      <c r="CD35" s="455"/>
      <c r="CE35" s="455"/>
      <c r="CF35" s="455"/>
      <c r="CG35" s="455"/>
      <c r="CH35" s="455"/>
      <c r="CI35" s="455"/>
      <c r="CJ35" s="455"/>
      <c r="CK35" s="455"/>
      <c r="CL35" s="455"/>
      <c r="CM35" s="455"/>
      <c r="CN35" s="455"/>
      <c r="CO35" s="455"/>
      <c r="CP35" s="455"/>
      <c r="CQ35" s="455"/>
      <c r="CR35" s="455"/>
      <c r="CS35" s="455"/>
      <c r="CT35" s="455"/>
      <c r="CU35" s="455"/>
      <c r="CV35" s="455"/>
      <c r="CW35" s="455"/>
      <c r="CX35" s="455"/>
      <c r="CY35" s="455"/>
      <c r="CZ35" s="455"/>
      <c r="DA35" s="455"/>
      <c r="DB35" s="455"/>
      <c r="DC35" s="455"/>
      <c r="DD35" s="455"/>
      <c r="DE35" s="455"/>
      <c r="DF35" s="455"/>
      <c r="DG35" s="455"/>
      <c r="DH35" s="455"/>
      <c r="DI35" s="455"/>
      <c r="DJ35" s="455"/>
      <c r="DK35" s="455"/>
      <c r="DL35" s="455"/>
      <c r="DM35" s="455"/>
      <c r="DN35" s="455"/>
      <c r="DO35" s="455"/>
      <c r="DP35" s="455"/>
      <c r="DQ35" s="455"/>
      <c r="DR35" s="455"/>
      <c r="DS35" s="455"/>
      <c r="DT35" s="455"/>
      <c r="DU35" s="455"/>
      <c r="DV35" s="455"/>
      <c r="DW35" s="455"/>
      <c r="DX35" s="455"/>
      <c r="DY35" s="455"/>
      <c r="DZ35" s="455"/>
      <c r="EA35" s="455"/>
      <c r="EB35" s="455"/>
      <c r="EC35" s="455"/>
      <c r="ED35" s="455"/>
      <c r="EE35" s="455"/>
      <c r="EF35" s="455"/>
      <c r="EG35" s="455"/>
      <c r="EH35" s="455"/>
      <c r="EI35" s="455"/>
      <c r="EJ35" s="455"/>
      <c r="EK35" s="455"/>
      <c r="EL35" s="455"/>
      <c r="EM35" s="455"/>
      <c r="EN35" s="455"/>
      <c r="EO35" s="455"/>
      <c r="EP35" s="455"/>
      <c r="EQ35" s="455"/>
      <c r="ER35" s="455"/>
      <c r="ES35" s="455"/>
      <c r="ET35" s="455"/>
      <c r="EU35" s="455"/>
      <c r="EV35" s="455"/>
      <c r="EW35" s="455"/>
      <c r="EX35" s="455"/>
      <c r="EY35" s="455"/>
      <c r="EZ35" s="455"/>
      <c r="FA35" s="455"/>
      <c r="FB35" s="455"/>
      <c r="FC35" s="455"/>
      <c r="FD35" s="455"/>
      <c r="FE35" s="455"/>
      <c r="FF35" s="455"/>
      <c r="FG35" s="455"/>
      <c r="FH35" s="455"/>
      <c r="FI35" s="455"/>
      <c r="FJ35" s="455"/>
      <c r="FK35" s="455"/>
      <c r="FL35" s="455"/>
      <c r="FM35" s="455"/>
      <c r="FN35" s="455"/>
      <c r="FO35" s="455"/>
      <c r="FP35" s="455"/>
      <c r="FQ35" s="455"/>
      <c r="FR35" s="455"/>
      <c r="FS35" s="455"/>
      <c r="FT35" s="455"/>
      <c r="FU35" s="455"/>
      <c r="FV35" s="455"/>
      <c r="FW35" s="455"/>
      <c r="FX35" s="455"/>
      <c r="FY35" s="455"/>
      <c r="FZ35" s="455"/>
      <c r="GA35" s="455"/>
      <c r="GB35" s="455"/>
      <c r="GC35" s="455"/>
      <c r="GD35" s="455"/>
      <c r="GE35" s="455"/>
      <c r="GF35" s="455"/>
    </row>
    <row r="36" spans="1:189" s="113" customFormat="1">
      <c r="A36" s="126"/>
      <c r="B36" s="358" t="s">
        <v>150</v>
      </c>
      <c r="C36" s="359" t="s">
        <v>152</v>
      </c>
      <c r="D36" s="302"/>
      <c r="E36" s="420">
        <v>166</v>
      </c>
      <c r="F36" s="420">
        <v>1</v>
      </c>
      <c r="G36" s="420">
        <v>0</v>
      </c>
      <c r="H36" s="421">
        <v>0</v>
      </c>
      <c r="I36" s="422">
        <v>1</v>
      </c>
      <c r="J36" s="420">
        <v>0</v>
      </c>
      <c r="K36" s="420">
        <v>0</v>
      </c>
      <c r="L36" s="421">
        <v>7</v>
      </c>
      <c r="M36" s="421">
        <v>0</v>
      </c>
      <c r="N36" s="420">
        <v>1</v>
      </c>
      <c r="O36" s="420">
        <v>0</v>
      </c>
      <c r="P36" s="420">
        <v>0</v>
      </c>
      <c r="Q36" s="420">
        <v>10</v>
      </c>
      <c r="R36" s="420">
        <v>0</v>
      </c>
      <c r="S36" s="420">
        <v>0</v>
      </c>
      <c r="T36" s="420">
        <v>0</v>
      </c>
      <c r="U36" s="420">
        <v>3</v>
      </c>
      <c r="V36" s="420">
        <v>0</v>
      </c>
      <c r="W36" s="420">
        <v>0</v>
      </c>
      <c r="X36" s="420">
        <v>0</v>
      </c>
      <c r="Y36" s="420">
        <v>1</v>
      </c>
      <c r="Z36" s="420">
        <v>0</v>
      </c>
      <c r="AA36" s="420">
        <v>0</v>
      </c>
      <c r="AB36" s="420">
        <v>1</v>
      </c>
      <c r="AC36" s="420">
        <v>1</v>
      </c>
      <c r="AD36" s="420">
        <v>98</v>
      </c>
      <c r="AE36" s="420">
        <v>0</v>
      </c>
      <c r="AF36" s="420">
        <v>0</v>
      </c>
      <c r="AG36" s="420">
        <v>0</v>
      </c>
      <c r="AH36" s="420">
        <v>0</v>
      </c>
      <c r="AI36" s="420">
        <v>0</v>
      </c>
      <c r="AJ36" s="420">
        <v>0</v>
      </c>
      <c r="AK36" s="420">
        <v>0</v>
      </c>
      <c r="AL36" s="420">
        <v>0</v>
      </c>
      <c r="AM36" s="420">
        <v>0</v>
      </c>
      <c r="AN36" s="420">
        <v>1</v>
      </c>
      <c r="AO36" s="420">
        <v>1</v>
      </c>
      <c r="AP36" s="420">
        <v>0</v>
      </c>
      <c r="AQ36" s="420">
        <v>3</v>
      </c>
      <c r="AR36" s="420">
        <v>0</v>
      </c>
      <c r="AS36" s="420">
        <v>0</v>
      </c>
      <c r="AT36" s="420">
        <v>0</v>
      </c>
      <c r="AU36" s="420">
        <v>0</v>
      </c>
      <c r="AV36" s="420">
        <v>0</v>
      </c>
      <c r="AW36" s="420">
        <v>0</v>
      </c>
      <c r="AX36" s="420">
        <v>0</v>
      </c>
      <c r="AY36" s="420">
        <v>0</v>
      </c>
      <c r="AZ36" s="420">
        <v>3</v>
      </c>
      <c r="BA36" s="420">
        <v>0</v>
      </c>
      <c r="BB36" s="420">
        <v>0</v>
      </c>
      <c r="BC36" s="420">
        <v>0</v>
      </c>
      <c r="BD36" s="420">
        <v>1</v>
      </c>
      <c r="BE36" s="420">
        <v>0</v>
      </c>
      <c r="BF36" s="420">
        <v>2</v>
      </c>
      <c r="BG36" s="420">
        <v>0</v>
      </c>
      <c r="BH36" s="420">
        <v>31</v>
      </c>
      <c r="BI36" s="455"/>
      <c r="BJ36" s="455"/>
      <c r="BK36" s="455"/>
      <c r="BL36" s="455"/>
      <c r="BM36" s="455"/>
      <c r="BN36" s="455"/>
      <c r="BO36" s="455"/>
      <c r="BP36" s="455"/>
      <c r="BQ36" s="455"/>
      <c r="BR36" s="455"/>
      <c r="BS36" s="455"/>
      <c r="BT36" s="455"/>
      <c r="BU36" s="455"/>
      <c r="BV36" s="455"/>
      <c r="BW36" s="455"/>
      <c r="BX36" s="455"/>
      <c r="BY36" s="455"/>
      <c r="BZ36" s="455"/>
      <c r="CA36" s="455"/>
      <c r="CB36" s="455"/>
      <c r="CC36" s="455"/>
      <c r="CD36" s="455"/>
      <c r="CE36" s="455"/>
      <c r="CF36" s="455"/>
      <c r="CG36" s="455"/>
      <c r="CH36" s="455"/>
      <c r="CI36" s="455"/>
      <c r="CJ36" s="455"/>
      <c r="CK36" s="455"/>
      <c r="CL36" s="455"/>
      <c r="CM36" s="455"/>
      <c r="CN36" s="455"/>
      <c r="CO36" s="455"/>
      <c r="CP36" s="455"/>
      <c r="CQ36" s="455"/>
      <c r="CR36" s="455"/>
      <c r="CS36" s="455"/>
      <c r="CT36" s="455"/>
      <c r="CU36" s="455"/>
      <c r="CV36" s="455"/>
      <c r="CW36" s="455"/>
      <c r="CX36" s="455"/>
      <c r="CY36" s="455"/>
      <c r="CZ36" s="455"/>
      <c r="DA36" s="455"/>
      <c r="DB36" s="455"/>
      <c r="DC36" s="455"/>
      <c r="DD36" s="455"/>
      <c r="DE36" s="455"/>
      <c r="DF36" s="455"/>
      <c r="DG36" s="455"/>
      <c r="DH36" s="455"/>
      <c r="DI36" s="455"/>
      <c r="DJ36" s="455"/>
      <c r="DK36" s="455"/>
      <c r="DL36" s="455"/>
      <c r="DM36" s="455"/>
      <c r="DN36" s="455"/>
      <c r="DO36" s="455"/>
      <c r="DP36" s="455"/>
      <c r="DQ36" s="455"/>
      <c r="DR36" s="455"/>
      <c r="DS36" s="455"/>
      <c r="DT36" s="455"/>
      <c r="DU36" s="455"/>
      <c r="DV36" s="455"/>
      <c r="DW36" s="455"/>
      <c r="DX36" s="455"/>
      <c r="DY36" s="455"/>
      <c r="DZ36" s="455"/>
      <c r="EA36" s="455"/>
      <c r="EB36" s="455"/>
      <c r="EC36" s="455"/>
      <c r="ED36" s="455"/>
      <c r="EE36" s="455"/>
      <c r="EF36" s="455"/>
      <c r="EG36" s="455"/>
      <c r="EH36" s="455"/>
      <c r="EI36" s="455"/>
      <c r="EJ36" s="455"/>
      <c r="EK36" s="455"/>
      <c r="EL36" s="455"/>
      <c r="EM36" s="455"/>
      <c r="EN36" s="455"/>
      <c r="EO36" s="455"/>
      <c r="EP36" s="455"/>
      <c r="EQ36" s="455"/>
      <c r="ER36" s="455"/>
      <c r="ES36" s="455"/>
      <c r="ET36" s="455"/>
      <c r="EU36" s="455"/>
      <c r="EV36" s="455"/>
      <c r="EW36" s="455"/>
      <c r="EX36" s="455"/>
      <c r="EY36" s="455"/>
      <c r="EZ36" s="455"/>
      <c r="FA36" s="455"/>
      <c r="FB36" s="455"/>
      <c r="FC36" s="455"/>
      <c r="FD36" s="455"/>
      <c r="FE36" s="455"/>
      <c r="FF36" s="455"/>
      <c r="FG36" s="455"/>
      <c r="FH36" s="455"/>
      <c r="FI36" s="455"/>
      <c r="FJ36" s="455"/>
      <c r="FK36" s="455"/>
      <c r="FL36" s="455"/>
      <c r="FM36" s="455"/>
      <c r="FN36" s="455"/>
      <c r="FO36" s="455"/>
      <c r="FP36" s="455"/>
      <c r="FQ36" s="455"/>
      <c r="FR36" s="455"/>
      <c r="FS36" s="455"/>
      <c r="FT36" s="455"/>
      <c r="FU36" s="455"/>
      <c r="FV36" s="455"/>
      <c r="FW36" s="455"/>
      <c r="FX36" s="455"/>
      <c r="FY36" s="455"/>
      <c r="FZ36" s="455"/>
      <c r="GA36" s="455"/>
      <c r="GB36" s="455"/>
      <c r="GC36" s="455"/>
      <c r="GD36" s="455"/>
      <c r="GE36" s="455"/>
      <c r="GF36" s="455"/>
      <c r="GG36" s="360"/>
    </row>
    <row r="37" spans="1:189" s="360" customFormat="1">
      <c r="A37" s="129"/>
      <c r="B37" s="363" t="s">
        <v>150</v>
      </c>
      <c r="C37" s="373" t="s">
        <v>151</v>
      </c>
      <c r="D37" s="302"/>
      <c r="E37" s="416">
        <v>110</v>
      </c>
      <c r="F37" s="416">
        <v>0</v>
      </c>
      <c r="G37" s="416">
        <v>1</v>
      </c>
      <c r="H37" s="423">
        <v>0</v>
      </c>
      <c r="I37" s="415">
        <v>0</v>
      </c>
      <c r="J37" s="416">
        <v>0</v>
      </c>
      <c r="K37" s="416">
        <v>0</v>
      </c>
      <c r="L37" s="416">
        <v>6</v>
      </c>
      <c r="M37" s="416">
        <v>1</v>
      </c>
      <c r="N37" s="416">
        <v>0</v>
      </c>
      <c r="O37" s="416">
        <v>0</v>
      </c>
      <c r="P37" s="416">
        <v>0</v>
      </c>
      <c r="Q37" s="416">
        <v>9</v>
      </c>
      <c r="R37" s="416">
        <v>4</v>
      </c>
      <c r="S37" s="416">
        <v>1</v>
      </c>
      <c r="T37" s="416">
        <v>2</v>
      </c>
      <c r="U37" s="416">
        <v>3</v>
      </c>
      <c r="V37" s="416">
        <v>1</v>
      </c>
      <c r="W37" s="416">
        <v>0</v>
      </c>
      <c r="X37" s="416">
        <v>0</v>
      </c>
      <c r="Y37" s="416">
        <v>1</v>
      </c>
      <c r="Z37" s="416">
        <v>0</v>
      </c>
      <c r="AA37" s="416">
        <v>0</v>
      </c>
      <c r="AB37" s="416">
        <v>1</v>
      </c>
      <c r="AC37" s="416">
        <v>3</v>
      </c>
      <c r="AD37" s="416">
        <v>63</v>
      </c>
      <c r="AE37" s="416">
        <v>0</v>
      </c>
      <c r="AF37" s="416">
        <v>0</v>
      </c>
      <c r="AG37" s="416">
        <v>0</v>
      </c>
      <c r="AH37" s="416">
        <v>0</v>
      </c>
      <c r="AI37" s="416">
        <v>0</v>
      </c>
      <c r="AJ37" s="416">
        <v>0</v>
      </c>
      <c r="AK37" s="416">
        <v>0</v>
      </c>
      <c r="AL37" s="416">
        <v>1</v>
      </c>
      <c r="AM37" s="416">
        <v>0</v>
      </c>
      <c r="AN37" s="416">
        <v>5</v>
      </c>
      <c r="AO37" s="416">
        <v>0</v>
      </c>
      <c r="AP37" s="416">
        <v>1</v>
      </c>
      <c r="AQ37" s="416">
        <v>1</v>
      </c>
      <c r="AR37" s="416">
        <v>0</v>
      </c>
      <c r="AS37" s="416">
        <v>0</v>
      </c>
      <c r="AT37" s="416">
        <v>1</v>
      </c>
      <c r="AU37" s="416">
        <v>0</v>
      </c>
      <c r="AV37" s="416">
        <v>0</v>
      </c>
      <c r="AW37" s="416">
        <v>0</v>
      </c>
      <c r="AX37" s="416">
        <v>0</v>
      </c>
      <c r="AY37" s="416">
        <v>0</v>
      </c>
      <c r="AZ37" s="416">
        <v>0</v>
      </c>
      <c r="BA37" s="416">
        <v>0</v>
      </c>
      <c r="BB37" s="416">
        <v>0</v>
      </c>
      <c r="BC37" s="416">
        <v>3</v>
      </c>
      <c r="BD37" s="416">
        <v>0</v>
      </c>
      <c r="BE37" s="416">
        <v>1</v>
      </c>
      <c r="BF37" s="416">
        <v>0</v>
      </c>
      <c r="BG37" s="416">
        <v>0</v>
      </c>
      <c r="BH37" s="416">
        <v>1</v>
      </c>
      <c r="BI37" s="455"/>
      <c r="BJ37" s="455"/>
      <c r="BK37" s="455"/>
      <c r="BL37" s="455"/>
      <c r="BM37" s="455"/>
      <c r="BN37" s="455"/>
      <c r="BO37" s="455"/>
      <c r="BP37" s="455"/>
      <c r="BQ37" s="455"/>
      <c r="BR37" s="455"/>
      <c r="BS37" s="455"/>
      <c r="BT37" s="455"/>
      <c r="BU37" s="455"/>
      <c r="BV37" s="455"/>
      <c r="BW37" s="455"/>
      <c r="BX37" s="455"/>
      <c r="BY37" s="455"/>
      <c r="BZ37" s="455"/>
      <c r="CA37" s="455"/>
      <c r="CB37" s="455"/>
      <c r="CC37" s="455"/>
      <c r="CD37" s="455"/>
      <c r="CE37" s="455"/>
      <c r="CF37" s="455"/>
      <c r="CG37" s="455"/>
      <c r="CH37" s="455"/>
      <c r="CI37" s="455"/>
      <c r="CJ37" s="455"/>
      <c r="CK37" s="455"/>
      <c r="CL37" s="455"/>
      <c r="CM37" s="455"/>
      <c r="CN37" s="455"/>
      <c r="CO37" s="455"/>
      <c r="CP37" s="455"/>
      <c r="CQ37" s="455"/>
      <c r="CR37" s="455"/>
      <c r="CS37" s="455"/>
      <c r="CT37" s="455"/>
      <c r="CU37" s="455"/>
      <c r="CV37" s="455"/>
      <c r="CW37" s="455"/>
      <c r="CX37" s="455"/>
      <c r="CY37" s="455"/>
      <c r="CZ37" s="455"/>
      <c r="DA37" s="455"/>
      <c r="DB37" s="455"/>
      <c r="DC37" s="455"/>
      <c r="DD37" s="455"/>
      <c r="DE37" s="455"/>
      <c r="DF37" s="455"/>
      <c r="DG37" s="455"/>
      <c r="DH37" s="455"/>
      <c r="DI37" s="455"/>
      <c r="DJ37" s="455"/>
      <c r="DK37" s="455"/>
      <c r="DL37" s="455"/>
      <c r="DM37" s="455"/>
      <c r="DN37" s="455"/>
      <c r="DO37" s="455"/>
      <c r="DP37" s="455"/>
      <c r="DQ37" s="455"/>
      <c r="DR37" s="455"/>
      <c r="DS37" s="455"/>
      <c r="DT37" s="455"/>
      <c r="DU37" s="455"/>
      <c r="DV37" s="455"/>
      <c r="DW37" s="455"/>
      <c r="DX37" s="455"/>
      <c r="DY37" s="455"/>
      <c r="DZ37" s="455"/>
      <c r="EA37" s="455"/>
      <c r="EB37" s="455"/>
      <c r="EC37" s="455"/>
      <c r="ED37" s="455"/>
      <c r="EE37" s="455"/>
      <c r="EF37" s="455"/>
      <c r="EG37" s="455"/>
      <c r="EH37" s="455"/>
      <c r="EI37" s="455"/>
      <c r="EJ37" s="455"/>
      <c r="EK37" s="455"/>
      <c r="EL37" s="455"/>
      <c r="EM37" s="455"/>
      <c r="EN37" s="455"/>
      <c r="EO37" s="455"/>
      <c r="EP37" s="455"/>
      <c r="EQ37" s="455"/>
      <c r="ER37" s="455"/>
      <c r="ES37" s="455"/>
      <c r="ET37" s="455"/>
      <c r="EU37" s="455"/>
      <c r="EV37" s="455"/>
      <c r="EW37" s="455"/>
      <c r="EX37" s="455"/>
      <c r="EY37" s="455"/>
      <c r="EZ37" s="455"/>
      <c r="FA37" s="455"/>
      <c r="FB37" s="455"/>
      <c r="FC37" s="455"/>
      <c r="FD37" s="455"/>
      <c r="FE37" s="455"/>
      <c r="FF37" s="455"/>
      <c r="FG37" s="455"/>
      <c r="FH37" s="455"/>
      <c r="FI37" s="455"/>
      <c r="FJ37" s="455"/>
      <c r="FK37" s="455"/>
      <c r="FL37" s="455"/>
      <c r="FM37" s="455"/>
      <c r="FN37" s="455"/>
      <c r="FO37" s="455"/>
      <c r="FP37" s="455"/>
      <c r="FQ37" s="455"/>
      <c r="FR37" s="455"/>
      <c r="FS37" s="455"/>
      <c r="FT37" s="455"/>
      <c r="FU37" s="455"/>
      <c r="FV37" s="455"/>
      <c r="FW37" s="455"/>
      <c r="FX37" s="455"/>
      <c r="FY37" s="455"/>
      <c r="FZ37" s="455"/>
      <c r="GA37" s="455"/>
      <c r="GB37" s="455"/>
      <c r="GC37" s="455"/>
      <c r="GD37" s="455"/>
      <c r="GE37" s="455"/>
      <c r="GF37" s="455"/>
    </row>
    <row r="38" spans="1:189" s="113" customFormat="1">
      <c r="A38" s="126"/>
      <c r="B38" s="358" t="s">
        <v>153</v>
      </c>
      <c r="C38" s="359" t="s">
        <v>154</v>
      </c>
      <c r="D38" s="302"/>
      <c r="E38" s="420">
        <v>104</v>
      </c>
      <c r="F38" s="420">
        <v>0</v>
      </c>
      <c r="G38" s="420">
        <v>0</v>
      </c>
      <c r="H38" s="421">
        <v>0</v>
      </c>
      <c r="I38" s="422">
        <v>0</v>
      </c>
      <c r="J38" s="420">
        <v>0</v>
      </c>
      <c r="K38" s="420">
        <v>0</v>
      </c>
      <c r="L38" s="420">
        <v>0</v>
      </c>
      <c r="M38" s="420">
        <v>1</v>
      </c>
      <c r="N38" s="420">
        <v>0</v>
      </c>
      <c r="O38" s="420">
        <v>0</v>
      </c>
      <c r="P38" s="420">
        <v>0</v>
      </c>
      <c r="Q38" s="420">
        <v>3</v>
      </c>
      <c r="R38" s="420">
        <v>1</v>
      </c>
      <c r="S38" s="420">
        <v>0</v>
      </c>
      <c r="T38" s="420">
        <v>0</v>
      </c>
      <c r="U38" s="420">
        <v>3</v>
      </c>
      <c r="V38" s="420">
        <v>1</v>
      </c>
      <c r="W38" s="420">
        <v>1</v>
      </c>
      <c r="X38" s="420">
        <v>0</v>
      </c>
      <c r="Y38" s="420">
        <v>0</v>
      </c>
      <c r="Z38" s="420">
        <v>0</v>
      </c>
      <c r="AA38" s="420">
        <v>0</v>
      </c>
      <c r="AB38" s="420">
        <v>0</v>
      </c>
      <c r="AC38" s="420">
        <v>1</v>
      </c>
      <c r="AD38" s="420">
        <v>4</v>
      </c>
      <c r="AE38" s="420">
        <v>69</v>
      </c>
      <c r="AF38" s="420">
        <v>0</v>
      </c>
      <c r="AG38" s="420">
        <v>0</v>
      </c>
      <c r="AH38" s="420">
        <v>0</v>
      </c>
      <c r="AI38" s="420">
        <v>0</v>
      </c>
      <c r="AJ38" s="420">
        <v>0</v>
      </c>
      <c r="AK38" s="420">
        <v>0</v>
      </c>
      <c r="AL38" s="420">
        <v>0</v>
      </c>
      <c r="AM38" s="420">
        <v>0</v>
      </c>
      <c r="AN38" s="420">
        <v>0</v>
      </c>
      <c r="AO38" s="420">
        <v>1</v>
      </c>
      <c r="AP38" s="420">
        <v>5</v>
      </c>
      <c r="AQ38" s="420">
        <v>0</v>
      </c>
      <c r="AR38" s="420">
        <v>0</v>
      </c>
      <c r="AS38" s="420">
        <v>0</v>
      </c>
      <c r="AT38" s="420">
        <v>0</v>
      </c>
      <c r="AU38" s="420">
        <v>0</v>
      </c>
      <c r="AV38" s="420">
        <v>0</v>
      </c>
      <c r="AW38" s="420">
        <v>0</v>
      </c>
      <c r="AX38" s="420">
        <v>0</v>
      </c>
      <c r="AY38" s="420">
        <v>0</v>
      </c>
      <c r="AZ38" s="420">
        <v>0</v>
      </c>
      <c r="BA38" s="420">
        <v>0</v>
      </c>
      <c r="BB38" s="420">
        <v>0</v>
      </c>
      <c r="BC38" s="420">
        <v>0</v>
      </c>
      <c r="BD38" s="420">
        <v>2</v>
      </c>
      <c r="BE38" s="420">
        <v>0</v>
      </c>
      <c r="BF38" s="420">
        <v>2</v>
      </c>
      <c r="BG38" s="420">
        <v>0</v>
      </c>
      <c r="BH38" s="420">
        <v>10</v>
      </c>
      <c r="BI38" s="455"/>
      <c r="BJ38" s="455"/>
      <c r="BK38" s="455"/>
      <c r="BL38" s="455"/>
      <c r="BM38" s="455"/>
      <c r="BN38" s="455"/>
      <c r="BO38" s="455"/>
      <c r="BP38" s="455"/>
      <c r="BQ38" s="455"/>
      <c r="BR38" s="455"/>
      <c r="BS38" s="455"/>
      <c r="BT38" s="455"/>
      <c r="BU38" s="455"/>
      <c r="BV38" s="455"/>
      <c r="BW38" s="455"/>
      <c r="BX38" s="455"/>
      <c r="BY38" s="455"/>
      <c r="BZ38" s="455"/>
      <c r="CA38" s="455"/>
      <c r="CB38" s="455"/>
      <c r="CC38" s="455"/>
      <c r="CD38" s="455"/>
      <c r="CE38" s="455"/>
      <c r="CF38" s="455"/>
      <c r="CG38" s="455"/>
      <c r="CH38" s="455"/>
      <c r="CI38" s="455"/>
      <c r="CJ38" s="455"/>
      <c r="CK38" s="455"/>
      <c r="CL38" s="455"/>
      <c r="CM38" s="455"/>
      <c r="CN38" s="455"/>
      <c r="CO38" s="455"/>
      <c r="CP38" s="455"/>
      <c r="CQ38" s="455"/>
      <c r="CR38" s="455"/>
      <c r="CS38" s="455"/>
      <c r="CT38" s="455"/>
      <c r="CU38" s="455"/>
      <c r="CV38" s="455"/>
      <c r="CW38" s="455"/>
      <c r="CX38" s="455"/>
      <c r="CY38" s="455"/>
      <c r="CZ38" s="455"/>
      <c r="DA38" s="455"/>
      <c r="DB38" s="455"/>
      <c r="DC38" s="455"/>
      <c r="DD38" s="455"/>
      <c r="DE38" s="455"/>
      <c r="DF38" s="455"/>
      <c r="DG38" s="455"/>
      <c r="DH38" s="455"/>
      <c r="DI38" s="455"/>
      <c r="DJ38" s="455"/>
      <c r="DK38" s="455"/>
      <c r="DL38" s="455"/>
      <c r="DM38" s="455"/>
      <c r="DN38" s="455"/>
      <c r="DO38" s="455"/>
      <c r="DP38" s="455"/>
      <c r="DQ38" s="455"/>
      <c r="DR38" s="455"/>
      <c r="DS38" s="455"/>
      <c r="DT38" s="455"/>
      <c r="DU38" s="455"/>
      <c r="DV38" s="455"/>
      <c r="DW38" s="455"/>
      <c r="DX38" s="455"/>
      <c r="DY38" s="455"/>
      <c r="DZ38" s="455"/>
      <c r="EA38" s="455"/>
      <c r="EB38" s="455"/>
      <c r="EC38" s="455"/>
      <c r="ED38" s="455"/>
      <c r="EE38" s="455"/>
      <c r="EF38" s="455"/>
      <c r="EG38" s="455"/>
      <c r="EH38" s="455"/>
      <c r="EI38" s="455"/>
      <c r="EJ38" s="455"/>
      <c r="EK38" s="455"/>
      <c r="EL38" s="455"/>
      <c r="EM38" s="455"/>
      <c r="EN38" s="455"/>
      <c r="EO38" s="455"/>
      <c r="EP38" s="455"/>
      <c r="EQ38" s="455"/>
      <c r="ER38" s="455"/>
      <c r="ES38" s="455"/>
      <c r="ET38" s="455"/>
      <c r="EU38" s="455"/>
      <c r="EV38" s="455"/>
      <c r="EW38" s="455"/>
      <c r="EX38" s="455"/>
      <c r="EY38" s="455"/>
      <c r="EZ38" s="455"/>
      <c r="FA38" s="455"/>
      <c r="FB38" s="455"/>
      <c r="FC38" s="455"/>
      <c r="FD38" s="455"/>
      <c r="FE38" s="455"/>
      <c r="FF38" s="455"/>
      <c r="FG38" s="455"/>
      <c r="FH38" s="455"/>
      <c r="FI38" s="455"/>
      <c r="FJ38" s="455"/>
      <c r="FK38" s="455"/>
      <c r="FL38" s="455"/>
      <c r="FM38" s="455"/>
      <c r="FN38" s="455"/>
      <c r="FO38" s="455"/>
      <c r="FP38" s="455"/>
      <c r="FQ38" s="455"/>
      <c r="FR38" s="455"/>
      <c r="FS38" s="455"/>
      <c r="FT38" s="455"/>
      <c r="FU38" s="455"/>
      <c r="FV38" s="455"/>
      <c r="FW38" s="455"/>
      <c r="FX38" s="455"/>
      <c r="FY38" s="455"/>
      <c r="FZ38" s="455"/>
      <c r="GA38" s="455"/>
      <c r="GB38" s="455"/>
      <c r="GC38" s="455"/>
      <c r="GD38" s="455"/>
      <c r="GE38" s="455"/>
      <c r="GF38" s="455"/>
      <c r="GG38" s="360"/>
    </row>
    <row r="39" spans="1:189" s="360" customFormat="1">
      <c r="A39" s="129"/>
      <c r="B39" s="363" t="s">
        <v>155</v>
      </c>
      <c r="C39" s="373" t="s">
        <v>156</v>
      </c>
      <c r="D39" s="302"/>
      <c r="E39" s="416">
        <v>63</v>
      </c>
      <c r="F39" s="416">
        <v>0</v>
      </c>
      <c r="G39" s="416">
        <v>0</v>
      </c>
      <c r="H39" s="423">
        <v>0</v>
      </c>
      <c r="I39" s="415">
        <v>1</v>
      </c>
      <c r="J39" s="416">
        <v>0</v>
      </c>
      <c r="K39" s="416">
        <v>0</v>
      </c>
      <c r="L39" s="416">
        <v>1</v>
      </c>
      <c r="M39" s="416">
        <v>0</v>
      </c>
      <c r="N39" s="416">
        <v>1</v>
      </c>
      <c r="O39" s="416">
        <v>0</v>
      </c>
      <c r="P39" s="416">
        <v>0</v>
      </c>
      <c r="Q39" s="416">
        <v>1</v>
      </c>
      <c r="R39" s="416">
        <v>1</v>
      </c>
      <c r="S39" s="416">
        <v>1</v>
      </c>
      <c r="T39" s="416">
        <v>0</v>
      </c>
      <c r="U39" s="416">
        <v>11</v>
      </c>
      <c r="V39" s="416">
        <v>0</v>
      </c>
      <c r="W39" s="416">
        <v>1</v>
      </c>
      <c r="X39" s="416">
        <v>1</v>
      </c>
      <c r="Y39" s="416">
        <v>0</v>
      </c>
      <c r="Z39" s="416">
        <v>0</v>
      </c>
      <c r="AA39" s="416">
        <v>0</v>
      </c>
      <c r="AB39" s="416">
        <v>1</v>
      </c>
      <c r="AC39" s="416">
        <v>0</v>
      </c>
      <c r="AD39" s="416">
        <v>2</v>
      </c>
      <c r="AE39" s="416">
        <v>2</v>
      </c>
      <c r="AF39" s="416">
        <v>0</v>
      </c>
      <c r="AG39" s="416">
        <v>18</v>
      </c>
      <c r="AH39" s="416">
        <v>0</v>
      </c>
      <c r="AI39" s="416">
        <v>0</v>
      </c>
      <c r="AJ39" s="416">
        <v>0</v>
      </c>
      <c r="AK39" s="416">
        <v>0</v>
      </c>
      <c r="AL39" s="416">
        <v>1</v>
      </c>
      <c r="AM39" s="416">
        <v>1</v>
      </c>
      <c r="AN39" s="416">
        <v>2</v>
      </c>
      <c r="AO39" s="416">
        <v>3</v>
      </c>
      <c r="AP39" s="416">
        <v>0</v>
      </c>
      <c r="AQ39" s="416">
        <v>0</v>
      </c>
      <c r="AR39" s="416">
        <v>0</v>
      </c>
      <c r="AS39" s="416">
        <v>1</v>
      </c>
      <c r="AT39" s="416">
        <v>1</v>
      </c>
      <c r="AU39" s="416">
        <v>0</v>
      </c>
      <c r="AV39" s="416">
        <v>0</v>
      </c>
      <c r="AW39" s="416">
        <v>0</v>
      </c>
      <c r="AX39" s="416">
        <v>0</v>
      </c>
      <c r="AY39" s="416">
        <v>1</v>
      </c>
      <c r="AZ39" s="416">
        <v>6</v>
      </c>
      <c r="BA39" s="416">
        <v>3</v>
      </c>
      <c r="BB39" s="416">
        <v>0</v>
      </c>
      <c r="BC39" s="416">
        <v>1</v>
      </c>
      <c r="BD39" s="416">
        <v>0</v>
      </c>
      <c r="BE39" s="416">
        <v>0</v>
      </c>
      <c r="BF39" s="416">
        <v>1</v>
      </c>
      <c r="BG39" s="416">
        <v>0</v>
      </c>
      <c r="BH39" s="416">
        <v>0</v>
      </c>
      <c r="BI39" s="455"/>
      <c r="BJ39" s="455"/>
      <c r="BK39" s="455"/>
      <c r="BL39" s="455"/>
      <c r="BM39" s="455"/>
      <c r="BN39" s="455"/>
      <c r="BO39" s="455"/>
      <c r="BP39" s="455"/>
      <c r="BQ39" s="455"/>
      <c r="BR39" s="455"/>
      <c r="BS39" s="455"/>
      <c r="BT39" s="455"/>
      <c r="BU39" s="455"/>
      <c r="BV39" s="455"/>
      <c r="BW39" s="455"/>
      <c r="BX39" s="455"/>
      <c r="BY39" s="455"/>
      <c r="BZ39" s="455"/>
      <c r="CA39" s="455"/>
      <c r="CB39" s="455"/>
      <c r="CC39" s="455"/>
      <c r="CD39" s="455"/>
      <c r="CE39" s="455"/>
      <c r="CF39" s="455"/>
      <c r="CG39" s="455"/>
      <c r="CH39" s="455"/>
      <c r="CI39" s="455"/>
      <c r="CJ39" s="455"/>
      <c r="CK39" s="455"/>
      <c r="CL39" s="455"/>
      <c r="CM39" s="455"/>
      <c r="CN39" s="455"/>
      <c r="CO39" s="455"/>
      <c r="CP39" s="455"/>
      <c r="CQ39" s="455"/>
      <c r="CR39" s="455"/>
      <c r="CS39" s="455"/>
      <c r="CT39" s="455"/>
      <c r="CU39" s="455"/>
      <c r="CV39" s="455"/>
      <c r="CW39" s="455"/>
      <c r="CX39" s="455"/>
      <c r="CY39" s="455"/>
      <c r="CZ39" s="455"/>
      <c r="DA39" s="455"/>
      <c r="DB39" s="455"/>
      <c r="DC39" s="455"/>
      <c r="DD39" s="455"/>
      <c r="DE39" s="455"/>
      <c r="DF39" s="455"/>
      <c r="DG39" s="455"/>
      <c r="DH39" s="455"/>
      <c r="DI39" s="455"/>
      <c r="DJ39" s="455"/>
      <c r="DK39" s="455"/>
      <c r="DL39" s="455"/>
      <c r="DM39" s="455"/>
      <c r="DN39" s="455"/>
      <c r="DO39" s="455"/>
      <c r="DP39" s="455"/>
      <c r="DQ39" s="455"/>
      <c r="DR39" s="455"/>
      <c r="DS39" s="455"/>
      <c r="DT39" s="455"/>
      <c r="DU39" s="455"/>
      <c r="DV39" s="455"/>
      <c r="DW39" s="455"/>
      <c r="DX39" s="455"/>
      <c r="DY39" s="455"/>
      <c r="DZ39" s="455"/>
      <c r="EA39" s="455"/>
      <c r="EB39" s="455"/>
      <c r="EC39" s="455"/>
      <c r="ED39" s="455"/>
      <c r="EE39" s="455"/>
      <c r="EF39" s="455"/>
      <c r="EG39" s="455"/>
      <c r="EH39" s="455"/>
      <c r="EI39" s="455"/>
      <c r="EJ39" s="455"/>
      <c r="EK39" s="455"/>
      <c r="EL39" s="455"/>
      <c r="EM39" s="455"/>
      <c r="EN39" s="455"/>
      <c r="EO39" s="455"/>
      <c r="EP39" s="455"/>
      <c r="EQ39" s="455"/>
      <c r="ER39" s="455"/>
      <c r="ES39" s="455"/>
      <c r="ET39" s="455"/>
      <c r="EU39" s="455"/>
      <c r="EV39" s="455"/>
      <c r="EW39" s="455"/>
      <c r="EX39" s="455"/>
      <c r="EY39" s="455"/>
      <c r="EZ39" s="455"/>
      <c r="FA39" s="455"/>
      <c r="FB39" s="455"/>
      <c r="FC39" s="455"/>
      <c r="FD39" s="455"/>
      <c r="FE39" s="455"/>
      <c r="FF39" s="455"/>
      <c r="FG39" s="455"/>
      <c r="FH39" s="455"/>
      <c r="FI39" s="455"/>
      <c r="FJ39" s="455"/>
      <c r="FK39" s="455"/>
      <c r="FL39" s="455"/>
      <c r="FM39" s="455"/>
      <c r="FN39" s="455"/>
      <c r="FO39" s="455"/>
      <c r="FP39" s="455"/>
      <c r="FQ39" s="455"/>
      <c r="FR39" s="455"/>
      <c r="FS39" s="455"/>
      <c r="FT39" s="455"/>
      <c r="FU39" s="455"/>
      <c r="FV39" s="455"/>
      <c r="FW39" s="455"/>
      <c r="FX39" s="455"/>
      <c r="FY39" s="455"/>
      <c r="FZ39" s="455"/>
      <c r="GA39" s="455"/>
      <c r="GB39" s="455"/>
      <c r="GC39" s="455"/>
      <c r="GD39" s="455"/>
      <c r="GE39" s="455"/>
      <c r="GF39" s="455"/>
    </row>
    <row r="40" spans="1:189" s="113" customFormat="1">
      <c r="A40" s="126"/>
      <c r="B40" s="358" t="s">
        <v>155</v>
      </c>
      <c r="C40" s="359" t="s">
        <v>158</v>
      </c>
      <c r="D40" s="302"/>
      <c r="E40" s="420">
        <v>80</v>
      </c>
      <c r="F40" s="420">
        <v>0</v>
      </c>
      <c r="G40" s="420">
        <v>1</v>
      </c>
      <c r="H40" s="421">
        <v>0</v>
      </c>
      <c r="I40" s="422">
        <v>0</v>
      </c>
      <c r="J40" s="420">
        <v>1</v>
      </c>
      <c r="K40" s="420">
        <v>0</v>
      </c>
      <c r="L40" s="421">
        <v>3</v>
      </c>
      <c r="M40" s="421">
        <v>1</v>
      </c>
      <c r="N40" s="420">
        <v>1</v>
      </c>
      <c r="O40" s="420">
        <v>0</v>
      </c>
      <c r="P40" s="420">
        <v>0</v>
      </c>
      <c r="Q40" s="420">
        <v>9</v>
      </c>
      <c r="R40" s="420">
        <v>2</v>
      </c>
      <c r="S40" s="420">
        <v>0</v>
      </c>
      <c r="T40" s="420">
        <v>0</v>
      </c>
      <c r="U40" s="420">
        <v>6</v>
      </c>
      <c r="V40" s="420">
        <v>1</v>
      </c>
      <c r="W40" s="420">
        <v>1</v>
      </c>
      <c r="X40" s="420">
        <v>7</v>
      </c>
      <c r="Y40" s="420">
        <v>1</v>
      </c>
      <c r="Z40" s="420">
        <v>0</v>
      </c>
      <c r="AA40" s="420">
        <v>0</v>
      </c>
      <c r="AB40" s="420">
        <v>1</v>
      </c>
      <c r="AC40" s="420">
        <v>1</v>
      </c>
      <c r="AD40" s="420">
        <v>6</v>
      </c>
      <c r="AE40" s="420">
        <v>1</v>
      </c>
      <c r="AF40" s="420">
        <v>0</v>
      </c>
      <c r="AG40" s="420">
        <v>15</v>
      </c>
      <c r="AH40" s="420">
        <v>0</v>
      </c>
      <c r="AI40" s="420">
        <v>2</v>
      </c>
      <c r="AJ40" s="420">
        <v>0</v>
      </c>
      <c r="AK40" s="420">
        <v>0</v>
      </c>
      <c r="AL40" s="420">
        <v>0</v>
      </c>
      <c r="AM40" s="420">
        <v>0</v>
      </c>
      <c r="AN40" s="420">
        <v>0</v>
      </c>
      <c r="AO40" s="420">
        <v>1</v>
      </c>
      <c r="AP40" s="420">
        <v>0</v>
      </c>
      <c r="AQ40" s="420">
        <v>1</v>
      </c>
      <c r="AR40" s="420">
        <v>7</v>
      </c>
      <c r="AS40" s="420">
        <v>0</v>
      </c>
      <c r="AT40" s="420">
        <v>0</v>
      </c>
      <c r="AU40" s="420">
        <v>0</v>
      </c>
      <c r="AV40" s="420">
        <v>0</v>
      </c>
      <c r="AW40" s="420">
        <v>1</v>
      </c>
      <c r="AX40" s="420">
        <v>0</v>
      </c>
      <c r="AY40" s="420">
        <v>0</v>
      </c>
      <c r="AZ40" s="420">
        <v>7</v>
      </c>
      <c r="BA40" s="420">
        <v>2</v>
      </c>
      <c r="BB40" s="420">
        <v>0</v>
      </c>
      <c r="BC40" s="420">
        <v>1</v>
      </c>
      <c r="BD40" s="420">
        <v>0</v>
      </c>
      <c r="BE40" s="420">
        <v>0</v>
      </c>
      <c r="BF40" s="420">
        <v>0</v>
      </c>
      <c r="BG40" s="420">
        <v>0</v>
      </c>
      <c r="BH40" s="420">
        <v>0</v>
      </c>
      <c r="BI40" s="455"/>
      <c r="BJ40" s="455"/>
      <c r="BK40" s="455"/>
      <c r="BL40" s="455"/>
      <c r="BM40" s="455"/>
      <c r="BN40" s="455"/>
      <c r="BO40" s="455"/>
      <c r="BP40" s="455"/>
      <c r="BQ40" s="455"/>
      <c r="BR40" s="455"/>
      <c r="BS40" s="455"/>
      <c r="BT40" s="455"/>
      <c r="BU40" s="455"/>
      <c r="BV40" s="455"/>
      <c r="BW40" s="455"/>
      <c r="BX40" s="455"/>
      <c r="BY40" s="455"/>
      <c r="BZ40" s="455"/>
      <c r="CA40" s="455"/>
      <c r="CB40" s="455"/>
      <c r="CC40" s="455"/>
      <c r="CD40" s="455"/>
      <c r="CE40" s="455"/>
      <c r="CF40" s="455"/>
      <c r="CG40" s="455"/>
      <c r="CH40" s="455"/>
      <c r="CI40" s="455"/>
      <c r="CJ40" s="455"/>
      <c r="CK40" s="455"/>
      <c r="CL40" s="455"/>
      <c r="CM40" s="455"/>
      <c r="CN40" s="455"/>
      <c r="CO40" s="455"/>
      <c r="CP40" s="455"/>
      <c r="CQ40" s="455"/>
      <c r="CR40" s="455"/>
      <c r="CS40" s="455"/>
      <c r="CT40" s="455"/>
      <c r="CU40" s="455"/>
      <c r="CV40" s="455"/>
      <c r="CW40" s="455"/>
      <c r="CX40" s="455"/>
      <c r="CY40" s="455"/>
      <c r="CZ40" s="455"/>
      <c r="DA40" s="455"/>
      <c r="DB40" s="455"/>
      <c r="DC40" s="455"/>
      <c r="DD40" s="455"/>
      <c r="DE40" s="455"/>
      <c r="DF40" s="455"/>
      <c r="DG40" s="455"/>
      <c r="DH40" s="455"/>
      <c r="DI40" s="455"/>
      <c r="DJ40" s="455"/>
      <c r="DK40" s="455"/>
      <c r="DL40" s="455"/>
      <c r="DM40" s="455"/>
      <c r="DN40" s="455"/>
      <c r="DO40" s="455"/>
      <c r="DP40" s="455"/>
      <c r="DQ40" s="455"/>
      <c r="DR40" s="455"/>
      <c r="DS40" s="455"/>
      <c r="DT40" s="455"/>
      <c r="DU40" s="455"/>
      <c r="DV40" s="455"/>
      <c r="DW40" s="455"/>
      <c r="DX40" s="455"/>
      <c r="DY40" s="455"/>
      <c r="DZ40" s="455"/>
      <c r="EA40" s="455"/>
      <c r="EB40" s="455"/>
      <c r="EC40" s="455"/>
      <c r="ED40" s="455"/>
      <c r="EE40" s="455"/>
      <c r="EF40" s="455"/>
      <c r="EG40" s="455"/>
      <c r="EH40" s="455"/>
      <c r="EI40" s="455"/>
      <c r="EJ40" s="455"/>
      <c r="EK40" s="455"/>
      <c r="EL40" s="455"/>
      <c r="EM40" s="455"/>
      <c r="EN40" s="455"/>
      <c r="EO40" s="455"/>
      <c r="EP40" s="455"/>
      <c r="EQ40" s="455"/>
      <c r="ER40" s="455"/>
      <c r="ES40" s="455"/>
      <c r="ET40" s="455"/>
      <c r="EU40" s="455"/>
      <c r="EV40" s="455"/>
      <c r="EW40" s="455"/>
      <c r="EX40" s="455"/>
      <c r="EY40" s="455"/>
      <c r="EZ40" s="455"/>
      <c r="FA40" s="455"/>
      <c r="FB40" s="455"/>
      <c r="FC40" s="455"/>
      <c r="FD40" s="455"/>
      <c r="FE40" s="455"/>
      <c r="FF40" s="455"/>
      <c r="FG40" s="455"/>
      <c r="FH40" s="455"/>
      <c r="FI40" s="455"/>
      <c r="FJ40" s="455"/>
      <c r="FK40" s="455"/>
      <c r="FL40" s="455"/>
      <c r="FM40" s="455"/>
      <c r="FN40" s="455"/>
      <c r="FO40" s="455"/>
      <c r="FP40" s="455"/>
      <c r="FQ40" s="455"/>
      <c r="FR40" s="455"/>
      <c r="FS40" s="455"/>
      <c r="FT40" s="455"/>
      <c r="FU40" s="455"/>
      <c r="FV40" s="455"/>
      <c r="FW40" s="455"/>
      <c r="FX40" s="455"/>
      <c r="FY40" s="455"/>
      <c r="FZ40" s="455"/>
      <c r="GA40" s="455"/>
      <c r="GB40" s="455"/>
      <c r="GC40" s="455"/>
      <c r="GD40" s="455"/>
      <c r="GE40" s="455"/>
      <c r="GF40" s="455"/>
      <c r="GG40" s="360"/>
    </row>
    <row r="41" spans="1:189" s="360" customFormat="1">
      <c r="A41" s="129"/>
      <c r="B41" s="363" t="s">
        <v>155</v>
      </c>
      <c r="C41" s="373" t="s">
        <v>157</v>
      </c>
      <c r="D41" s="302"/>
      <c r="E41" s="416">
        <v>108</v>
      </c>
      <c r="F41" s="416">
        <v>0</v>
      </c>
      <c r="G41" s="416">
        <v>0</v>
      </c>
      <c r="H41" s="423">
        <v>0</v>
      </c>
      <c r="I41" s="415">
        <v>0</v>
      </c>
      <c r="J41" s="416">
        <v>3</v>
      </c>
      <c r="K41" s="416">
        <v>0</v>
      </c>
      <c r="L41" s="416">
        <v>1</v>
      </c>
      <c r="M41" s="416">
        <v>1</v>
      </c>
      <c r="N41" s="416">
        <v>0</v>
      </c>
      <c r="O41" s="416">
        <v>0</v>
      </c>
      <c r="P41" s="416">
        <v>0</v>
      </c>
      <c r="Q41" s="416">
        <v>0</v>
      </c>
      <c r="R41" s="416">
        <v>0</v>
      </c>
      <c r="S41" s="416">
        <v>3</v>
      </c>
      <c r="T41" s="416">
        <v>0</v>
      </c>
      <c r="U41" s="416">
        <v>1</v>
      </c>
      <c r="V41" s="416">
        <v>0</v>
      </c>
      <c r="W41" s="416">
        <v>0</v>
      </c>
      <c r="X41" s="416">
        <v>35</v>
      </c>
      <c r="Y41" s="416">
        <v>0</v>
      </c>
      <c r="Z41" s="416">
        <v>1</v>
      </c>
      <c r="AA41" s="416">
        <v>0</v>
      </c>
      <c r="AB41" s="416">
        <v>0</v>
      </c>
      <c r="AC41" s="416">
        <v>0</v>
      </c>
      <c r="AD41" s="416">
        <v>0</v>
      </c>
      <c r="AE41" s="416">
        <v>0</v>
      </c>
      <c r="AF41" s="416">
        <v>0</v>
      </c>
      <c r="AG41" s="416">
        <v>56</v>
      </c>
      <c r="AH41" s="416">
        <v>0</v>
      </c>
      <c r="AI41" s="416">
        <v>1</v>
      </c>
      <c r="AJ41" s="416">
        <v>0</v>
      </c>
      <c r="AK41" s="416">
        <v>0</v>
      </c>
      <c r="AL41" s="416">
        <v>0</v>
      </c>
      <c r="AM41" s="416">
        <v>0</v>
      </c>
      <c r="AN41" s="416">
        <v>0</v>
      </c>
      <c r="AO41" s="416">
        <v>0</v>
      </c>
      <c r="AP41" s="416">
        <v>0</v>
      </c>
      <c r="AQ41" s="416">
        <v>0</v>
      </c>
      <c r="AR41" s="416">
        <v>1</v>
      </c>
      <c r="AS41" s="416">
        <v>0</v>
      </c>
      <c r="AT41" s="416">
        <v>0</v>
      </c>
      <c r="AU41" s="416">
        <v>0</v>
      </c>
      <c r="AV41" s="416">
        <v>0</v>
      </c>
      <c r="AW41" s="416">
        <v>0</v>
      </c>
      <c r="AX41" s="416">
        <v>1</v>
      </c>
      <c r="AY41" s="416">
        <v>0</v>
      </c>
      <c r="AZ41" s="416">
        <v>0</v>
      </c>
      <c r="BA41" s="416">
        <v>0</v>
      </c>
      <c r="BB41" s="416">
        <v>0</v>
      </c>
      <c r="BC41" s="416">
        <v>0</v>
      </c>
      <c r="BD41" s="416">
        <v>0</v>
      </c>
      <c r="BE41" s="416">
        <v>0</v>
      </c>
      <c r="BF41" s="416">
        <v>1</v>
      </c>
      <c r="BG41" s="416">
        <v>0</v>
      </c>
      <c r="BH41" s="416">
        <v>3</v>
      </c>
      <c r="BI41" s="455"/>
      <c r="BJ41" s="455"/>
      <c r="BK41" s="455"/>
      <c r="BL41" s="455"/>
      <c r="BM41" s="455"/>
      <c r="BN41" s="455"/>
      <c r="BO41" s="455"/>
      <c r="BP41" s="455"/>
      <c r="BQ41" s="455"/>
      <c r="BR41" s="455"/>
      <c r="BS41" s="455"/>
      <c r="BT41" s="455"/>
      <c r="BU41" s="455"/>
      <c r="BV41" s="455"/>
      <c r="BW41" s="455"/>
      <c r="BX41" s="455"/>
      <c r="BY41" s="455"/>
      <c r="BZ41" s="455"/>
      <c r="CA41" s="455"/>
      <c r="CB41" s="455"/>
      <c r="CC41" s="455"/>
      <c r="CD41" s="455"/>
      <c r="CE41" s="455"/>
      <c r="CF41" s="455"/>
      <c r="CG41" s="455"/>
      <c r="CH41" s="455"/>
      <c r="CI41" s="455"/>
      <c r="CJ41" s="455"/>
      <c r="CK41" s="455"/>
      <c r="CL41" s="455"/>
      <c r="CM41" s="455"/>
      <c r="CN41" s="455"/>
      <c r="CO41" s="455"/>
      <c r="CP41" s="455"/>
      <c r="CQ41" s="455"/>
      <c r="CR41" s="455"/>
      <c r="CS41" s="455"/>
      <c r="CT41" s="455"/>
      <c r="CU41" s="455"/>
      <c r="CV41" s="455"/>
      <c r="CW41" s="455"/>
      <c r="CX41" s="455"/>
      <c r="CY41" s="455"/>
      <c r="CZ41" s="455"/>
      <c r="DA41" s="455"/>
      <c r="DB41" s="455"/>
      <c r="DC41" s="455"/>
      <c r="DD41" s="455"/>
      <c r="DE41" s="455"/>
      <c r="DF41" s="455"/>
      <c r="DG41" s="455"/>
      <c r="DH41" s="455"/>
      <c r="DI41" s="455"/>
      <c r="DJ41" s="455"/>
      <c r="DK41" s="455"/>
      <c r="DL41" s="455"/>
      <c r="DM41" s="455"/>
      <c r="DN41" s="455"/>
      <c r="DO41" s="455"/>
      <c r="DP41" s="455"/>
      <c r="DQ41" s="455"/>
      <c r="DR41" s="455"/>
      <c r="DS41" s="455"/>
      <c r="DT41" s="455"/>
      <c r="DU41" s="455"/>
      <c r="DV41" s="455"/>
      <c r="DW41" s="455"/>
      <c r="DX41" s="455"/>
      <c r="DY41" s="455"/>
      <c r="DZ41" s="455"/>
      <c r="EA41" s="455"/>
      <c r="EB41" s="455"/>
      <c r="EC41" s="455"/>
      <c r="ED41" s="455"/>
      <c r="EE41" s="455"/>
      <c r="EF41" s="455"/>
      <c r="EG41" s="455"/>
      <c r="EH41" s="455"/>
      <c r="EI41" s="455"/>
      <c r="EJ41" s="455"/>
      <c r="EK41" s="455"/>
      <c r="EL41" s="455"/>
      <c r="EM41" s="455"/>
      <c r="EN41" s="455"/>
      <c r="EO41" s="455"/>
      <c r="EP41" s="455"/>
      <c r="EQ41" s="455"/>
      <c r="ER41" s="455"/>
      <c r="ES41" s="455"/>
      <c r="ET41" s="455"/>
      <c r="EU41" s="455"/>
      <c r="EV41" s="455"/>
      <c r="EW41" s="455"/>
      <c r="EX41" s="455"/>
      <c r="EY41" s="455"/>
      <c r="EZ41" s="455"/>
      <c r="FA41" s="455"/>
      <c r="FB41" s="455"/>
      <c r="FC41" s="455"/>
      <c r="FD41" s="455"/>
      <c r="FE41" s="455"/>
      <c r="FF41" s="455"/>
      <c r="FG41" s="455"/>
      <c r="FH41" s="455"/>
      <c r="FI41" s="455"/>
      <c r="FJ41" s="455"/>
      <c r="FK41" s="455"/>
      <c r="FL41" s="455"/>
      <c r="FM41" s="455"/>
      <c r="FN41" s="455"/>
      <c r="FO41" s="455"/>
      <c r="FP41" s="455"/>
      <c r="FQ41" s="455"/>
      <c r="FR41" s="455"/>
      <c r="FS41" s="455"/>
      <c r="FT41" s="455"/>
      <c r="FU41" s="455"/>
      <c r="FV41" s="455"/>
      <c r="FW41" s="455"/>
      <c r="FX41" s="455"/>
      <c r="FY41" s="455"/>
      <c r="FZ41" s="455"/>
      <c r="GA41" s="455"/>
      <c r="GB41" s="455"/>
      <c r="GC41" s="455"/>
      <c r="GD41" s="455"/>
      <c r="GE41" s="455"/>
      <c r="GF41" s="455"/>
    </row>
    <row r="42" spans="1:189" s="113" customFormat="1">
      <c r="A42" s="126"/>
      <c r="B42" s="358" t="s">
        <v>159</v>
      </c>
      <c r="C42" s="359" t="s">
        <v>160</v>
      </c>
      <c r="D42" s="302"/>
      <c r="E42" s="420">
        <v>38</v>
      </c>
      <c r="F42" s="420">
        <v>0</v>
      </c>
      <c r="G42" s="420">
        <v>0</v>
      </c>
      <c r="H42" s="421">
        <v>0</v>
      </c>
      <c r="I42" s="422">
        <v>0</v>
      </c>
      <c r="J42" s="420">
        <v>0</v>
      </c>
      <c r="K42" s="420">
        <v>0</v>
      </c>
      <c r="L42" s="421">
        <v>0</v>
      </c>
      <c r="M42" s="421">
        <v>0</v>
      </c>
      <c r="N42" s="420">
        <v>0</v>
      </c>
      <c r="O42" s="420">
        <v>0</v>
      </c>
      <c r="P42" s="420">
        <v>0</v>
      </c>
      <c r="Q42" s="420">
        <v>0</v>
      </c>
      <c r="R42" s="420">
        <v>0</v>
      </c>
      <c r="S42" s="420">
        <v>0</v>
      </c>
      <c r="T42" s="420">
        <v>0</v>
      </c>
      <c r="U42" s="420">
        <v>0</v>
      </c>
      <c r="V42" s="420">
        <v>0</v>
      </c>
      <c r="W42" s="420">
        <v>0</v>
      </c>
      <c r="X42" s="420">
        <v>0</v>
      </c>
      <c r="Y42" s="420">
        <v>0</v>
      </c>
      <c r="Z42" s="420">
        <v>0</v>
      </c>
      <c r="AA42" s="420">
        <v>0</v>
      </c>
      <c r="AB42" s="420">
        <v>0</v>
      </c>
      <c r="AC42" s="420">
        <v>0</v>
      </c>
      <c r="AD42" s="420">
        <v>0</v>
      </c>
      <c r="AE42" s="420">
        <v>0</v>
      </c>
      <c r="AF42" s="420">
        <v>38</v>
      </c>
      <c r="AG42" s="420">
        <v>0</v>
      </c>
      <c r="AH42" s="420">
        <v>0</v>
      </c>
      <c r="AI42" s="420">
        <v>0</v>
      </c>
      <c r="AJ42" s="420">
        <v>0</v>
      </c>
      <c r="AK42" s="420">
        <v>0</v>
      </c>
      <c r="AL42" s="420">
        <v>0</v>
      </c>
      <c r="AM42" s="420">
        <v>0</v>
      </c>
      <c r="AN42" s="420">
        <v>0</v>
      </c>
      <c r="AO42" s="420">
        <v>0</v>
      </c>
      <c r="AP42" s="420">
        <v>0</v>
      </c>
      <c r="AQ42" s="420">
        <v>0</v>
      </c>
      <c r="AR42" s="420">
        <v>0</v>
      </c>
      <c r="AS42" s="420">
        <v>0</v>
      </c>
      <c r="AT42" s="420">
        <v>0</v>
      </c>
      <c r="AU42" s="420">
        <v>0</v>
      </c>
      <c r="AV42" s="420">
        <v>0</v>
      </c>
      <c r="AW42" s="420">
        <v>0</v>
      </c>
      <c r="AX42" s="420">
        <v>0</v>
      </c>
      <c r="AY42" s="420">
        <v>0</v>
      </c>
      <c r="AZ42" s="420">
        <v>0</v>
      </c>
      <c r="BA42" s="420">
        <v>0</v>
      </c>
      <c r="BB42" s="420">
        <v>0</v>
      </c>
      <c r="BC42" s="420">
        <v>0</v>
      </c>
      <c r="BD42" s="420">
        <v>0</v>
      </c>
      <c r="BE42" s="420">
        <v>0</v>
      </c>
      <c r="BF42" s="420">
        <v>0</v>
      </c>
      <c r="BG42" s="420">
        <v>0</v>
      </c>
      <c r="BH42" s="420">
        <v>0</v>
      </c>
      <c r="BI42" s="455"/>
      <c r="BJ42" s="455"/>
      <c r="BK42" s="455"/>
      <c r="BL42" s="455"/>
      <c r="BM42" s="455"/>
      <c r="BN42" s="455"/>
      <c r="BO42" s="455"/>
      <c r="BP42" s="455"/>
      <c r="BQ42" s="455"/>
      <c r="BR42" s="455"/>
      <c r="BS42" s="455"/>
      <c r="BT42" s="455"/>
      <c r="BU42" s="455"/>
      <c r="BV42" s="455"/>
      <c r="BW42" s="455"/>
      <c r="BX42" s="455"/>
      <c r="BY42" s="455"/>
      <c r="BZ42" s="455"/>
      <c r="CA42" s="455"/>
      <c r="CB42" s="455"/>
      <c r="CC42" s="455"/>
      <c r="CD42" s="455"/>
      <c r="CE42" s="455"/>
      <c r="CF42" s="455"/>
      <c r="CG42" s="455"/>
      <c r="CH42" s="455"/>
      <c r="CI42" s="455"/>
      <c r="CJ42" s="455"/>
      <c r="CK42" s="455"/>
      <c r="CL42" s="455"/>
      <c r="CM42" s="455"/>
      <c r="CN42" s="455"/>
      <c r="CO42" s="455"/>
      <c r="CP42" s="455"/>
      <c r="CQ42" s="455"/>
      <c r="CR42" s="455"/>
      <c r="CS42" s="455"/>
      <c r="CT42" s="455"/>
      <c r="CU42" s="455"/>
      <c r="CV42" s="455"/>
      <c r="CW42" s="455"/>
      <c r="CX42" s="455"/>
      <c r="CY42" s="455"/>
      <c r="CZ42" s="455"/>
      <c r="DA42" s="455"/>
      <c r="DB42" s="455"/>
      <c r="DC42" s="455"/>
      <c r="DD42" s="455"/>
      <c r="DE42" s="455"/>
      <c r="DF42" s="455"/>
      <c r="DG42" s="455"/>
      <c r="DH42" s="455"/>
      <c r="DI42" s="455"/>
      <c r="DJ42" s="455"/>
      <c r="DK42" s="455"/>
      <c r="DL42" s="455"/>
      <c r="DM42" s="455"/>
      <c r="DN42" s="455"/>
      <c r="DO42" s="455"/>
      <c r="DP42" s="455"/>
      <c r="DQ42" s="455"/>
      <c r="DR42" s="455"/>
      <c r="DS42" s="455"/>
      <c r="DT42" s="455"/>
      <c r="DU42" s="455"/>
      <c r="DV42" s="455"/>
      <c r="DW42" s="455"/>
      <c r="DX42" s="455"/>
      <c r="DY42" s="455"/>
      <c r="DZ42" s="455"/>
      <c r="EA42" s="455"/>
      <c r="EB42" s="455"/>
      <c r="EC42" s="455"/>
      <c r="ED42" s="455"/>
      <c r="EE42" s="455"/>
      <c r="EF42" s="455"/>
      <c r="EG42" s="455"/>
      <c r="EH42" s="455"/>
      <c r="EI42" s="455"/>
      <c r="EJ42" s="455"/>
      <c r="EK42" s="455"/>
      <c r="EL42" s="455"/>
      <c r="EM42" s="455"/>
      <c r="EN42" s="455"/>
      <c r="EO42" s="455"/>
      <c r="EP42" s="455"/>
      <c r="EQ42" s="455"/>
      <c r="ER42" s="455"/>
      <c r="ES42" s="455"/>
      <c r="ET42" s="455"/>
      <c r="EU42" s="455"/>
      <c r="EV42" s="455"/>
      <c r="EW42" s="455"/>
      <c r="EX42" s="455"/>
      <c r="EY42" s="455"/>
      <c r="EZ42" s="455"/>
      <c r="FA42" s="455"/>
      <c r="FB42" s="455"/>
      <c r="FC42" s="455"/>
      <c r="FD42" s="455"/>
      <c r="FE42" s="455"/>
      <c r="FF42" s="455"/>
      <c r="FG42" s="455"/>
      <c r="FH42" s="455"/>
      <c r="FI42" s="455"/>
      <c r="FJ42" s="455"/>
      <c r="FK42" s="455"/>
      <c r="FL42" s="455"/>
      <c r="FM42" s="455"/>
      <c r="FN42" s="455"/>
      <c r="FO42" s="455"/>
      <c r="FP42" s="455"/>
      <c r="FQ42" s="455"/>
      <c r="FR42" s="455"/>
      <c r="FS42" s="455"/>
      <c r="FT42" s="455"/>
      <c r="FU42" s="455"/>
      <c r="FV42" s="455"/>
      <c r="FW42" s="455"/>
      <c r="FX42" s="455"/>
      <c r="FY42" s="455"/>
      <c r="FZ42" s="455"/>
      <c r="GA42" s="455"/>
      <c r="GB42" s="455"/>
      <c r="GC42" s="455"/>
      <c r="GD42" s="455"/>
      <c r="GE42" s="455"/>
      <c r="GF42" s="455"/>
      <c r="GG42" s="360"/>
    </row>
    <row r="43" spans="1:189" s="360" customFormat="1">
      <c r="A43" s="129"/>
      <c r="B43" s="363" t="s">
        <v>161</v>
      </c>
      <c r="C43" s="373" t="s">
        <v>162</v>
      </c>
      <c r="D43" s="302"/>
      <c r="E43" s="416">
        <v>81</v>
      </c>
      <c r="F43" s="416">
        <v>0</v>
      </c>
      <c r="G43" s="416">
        <v>0</v>
      </c>
      <c r="H43" s="423">
        <v>0</v>
      </c>
      <c r="I43" s="415">
        <v>0</v>
      </c>
      <c r="J43" s="416">
        <v>0</v>
      </c>
      <c r="K43" s="416">
        <v>0</v>
      </c>
      <c r="L43" s="416">
        <v>1</v>
      </c>
      <c r="M43" s="416">
        <v>0</v>
      </c>
      <c r="N43" s="416">
        <v>0</v>
      </c>
      <c r="O43" s="416">
        <v>0</v>
      </c>
      <c r="P43" s="416">
        <v>0</v>
      </c>
      <c r="Q43" s="416">
        <v>2</v>
      </c>
      <c r="R43" s="416">
        <v>4</v>
      </c>
      <c r="S43" s="416">
        <v>0</v>
      </c>
      <c r="T43" s="416">
        <v>0</v>
      </c>
      <c r="U43" s="416">
        <v>2</v>
      </c>
      <c r="V43" s="416">
        <v>0</v>
      </c>
      <c r="W43" s="416">
        <v>0</v>
      </c>
      <c r="X43" s="416">
        <v>0</v>
      </c>
      <c r="Y43" s="416">
        <v>0</v>
      </c>
      <c r="Z43" s="416">
        <v>0</v>
      </c>
      <c r="AA43" s="416">
        <v>0</v>
      </c>
      <c r="AB43" s="416">
        <v>1</v>
      </c>
      <c r="AC43" s="416">
        <v>0</v>
      </c>
      <c r="AD43" s="416">
        <v>1</v>
      </c>
      <c r="AE43" s="416">
        <v>0</v>
      </c>
      <c r="AF43" s="416">
        <v>0</v>
      </c>
      <c r="AG43" s="416">
        <v>0</v>
      </c>
      <c r="AH43" s="416">
        <v>0</v>
      </c>
      <c r="AI43" s="416">
        <v>0</v>
      </c>
      <c r="AJ43" s="416">
        <v>0</v>
      </c>
      <c r="AK43" s="416">
        <v>0</v>
      </c>
      <c r="AL43" s="416">
        <v>1</v>
      </c>
      <c r="AM43" s="416">
        <v>0</v>
      </c>
      <c r="AN43" s="416">
        <v>2</v>
      </c>
      <c r="AO43" s="416">
        <v>58</v>
      </c>
      <c r="AP43" s="416">
        <v>0</v>
      </c>
      <c r="AQ43" s="416">
        <v>0</v>
      </c>
      <c r="AR43" s="416">
        <v>0</v>
      </c>
      <c r="AS43" s="416">
        <v>0</v>
      </c>
      <c r="AT43" s="416">
        <v>0</v>
      </c>
      <c r="AU43" s="416">
        <v>0</v>
      </c>
      <c r="AV43" s="416">
        <v>1</v>
      </c>
      <c r="AW43" s="416">
        <v>0</v>
      </c>
      <c r="AX43" s="416">
        <v>0</v>
      </c>
      <c r="AY43" s="416">
        <v>0</v>
      </c>
      <c r="AZ43" s="416">
        <v>1</v>
      </c>
      <c r="BA43" s="416">
        <v>0</v>
      </c>
      <c r="BB43" s="416">
        <v>0</v>
      </c>
      <c r="BC43" s="416">
        <v>6</v>
      </c>
      <c r="BD43" s="416">
        <v>1</v>
      </c>
      <c r="BE43" s="416">
        <v>0</v>
      </c>
      <c r="BF43" s="416">
        <v>0</v>
      </c>
      <c r="BG43" s="416">
        <v>0</v>
      </c>
      <c r="BH43" s="416">
        <v>0</v>
      </c>
      <c r="BI43" s="455"/>
      <c r="BJ43" s="455"/>
      <c r="BK43" s="455"/>
      <c r="BL43" s="455"/>
      <c r="BM43" s="455"/>
      <c r="BN43" s="455"/>
      <c r="BO43" s="455"/>
      <c r="BP43" s="455"/>
      <c r="BQ43" s="455"/>
      <c r="BR43" s="455"/>
      <c r="BS43" s="455"/>
      <c r="BT43" s="455"/>
      <c r="BU43" s="455"/>
      <c r="BV43" s="455"/>
      <c r="BW43" s="455"/>
      <c r="BX43" s="455"/>
      <c r="BY43" s="455"/>
      <c r="BZ43" s="455"/>
      <c r="CA43" s="455"/>
      <c r="CB43" s="455"/>
      <c r="CC43" s="455"/>
      <c r="CD43" s="455"/>
      <c r="CE43" s="455"/>
      <c r="CF43" s="455"/>
      <c r="CG43" s="455"/>
      <c r="CH43" s="455"/>
      <c r="CI43" s="455"/>
      <c r="CJ43" s="455"/>
      <c r="CK43" s="455"/>
      <c r="CL43" s="455"/>
      <c r="CM43" s="455"/>
      <c r="CN43" s="455"/>
      <c r="CO43" s="455"/>
      <c r="CP43" s="455"/>
      <c r="CQ43" s="455"/>
      <c r="CR43" s="455"/>
      <c r="CS43" s="455"/>
      <c r="CT43" s="455"/>
      <c r="CU43" s="455"/>
      <c r="CV43" s="455"/>
      <c r="CW43" s="455"/>
      <c r="CX43" s="455"/>
      <c r="CY43" s="455"/>
      <c r="CZ43" s="455"/>
      <c r="DA43" s="455"/>
      <c r="DB43" s="455"/>
      <c r="DC43" s="455"/>
      <c r="DD43" s="455"/>
      <c r="DE43" s="455"/>
      <c r="DF43" s="455"/>
      <c r="DG43" s="455"/>
      <c r="DH43" s="455"/>
      <c r="DI43" s="455"/>
      <c r="DJ43" s="455"/>
      <c r="DK43" s="455"/>
      <c r="DL43" s="455"/>
      <c r="DM43" s="455"/>
      <c r="DN43" s="455"/>
      <c r="DO43" s="455"/>
      <c r="DP43" s="455"/>
      <c r="DQ43" s="455"/>
      <c r="DR43" s="455"/>
      <c r="DS43" s="455"/>
      <c r="DT43" s="455"/>
      <c r="DU43" s="455"/>
      <c r="DV43" s="455"/>
      <c r="DW43" s="455"/>
      <c r="DX43" s="455"/>
      <c r="DY43" s="455"/>
      <c r="DZ43" s="455"/>
      <c r="EA43" s="455"/>
      <c r="EB43" s="455"/>
      <c r="EC43" s="455"/>
      <c r="ED43" s="455"/>
      <c r="EE43" s="455"/>
      <c r="EF43" s="455"/>
      <c r="EG43" s="455"/>
      <c r="EH43" s="455"/>
      <c r="EI43" s="455"/>
      <c r="EJ43" s="455"/>
      <c r="EK43" s="455"/>
      <c r="EL43" s="455"/>
      <c r="EM43" s="455"/>
      <c r="EN43" s="455"/>
      <c r="EO43" s="455"/>
      <c r="EP43" s="455"/>
      <c r="EQ43" s="455"/>
      <c r="ER43" s="455"/>
      <c r="ES43" s="455"/>
      <c r="ET43" s="455"/>
      <c r="EU43" s="455"/>
      <c r="EV43" s="455"/>
      <c r="EW43" s="455"/>
      <c r="EX43" s="455"/>
      <c r="EY43" s="455"/>
      <c r="EZ43" s="455"/>
      <c r="FA43" s="455"/>
      <c r="FB43" s="455"/>
      <c r="FC43" s="455"/>
      <c r="FD43" s="455"/>
      <c r="FE43" s="455"/>
      <c r="FF43" s="455"/>
      <c r="FG43" s="455"/>
      <c r="FH43" s="455"/>
      <c r="FI43" s="455"/>
      <c r="FJ43" s="455"/>
      <c r="FK43" s="455"/>
      <c r="FL43" s="455"/>
      <c r="FM43" s="455"/>
      <c r="FN43" s="455"/>
      <c r="FO43" s="455"/>
      <c r="FP43" s="455"/>
      <c r="FQ43" s="455"/>
      <c r="FR43" s="455"/>
      <c r="FS43" s="455"/>
      <c r="FT43" s="455"/>
      <c r="FU43" s="455"/>
      <c r="FV43" s="455"/>
      <c r="FW43" s="455"/>
      <c r="FX43" s="455"/>
      <c r="FY43" s="455"/>
      <c r="FZ43" s="455"/>
      <c r="GA43" s="455"/>
      <c r="GB43" s="455"/>
      <c r="GC43" s="455"/>
      <c r="GD43" s="455"/>
      <c r="GE43" s="455"/>
      <c r="GF43" s="455"/>
    </row>
    <row r="44" spans="1:189" s="113" customFormat="1">
      <c r="A44" s="126"/>
      <c r="B44" s="358" t="s">
        <v>161</v>
      </c>
      <c r="C44" s="359" t="s">
        <v>163</v>
      </c>
      <c r="D44" s="302"/>
      <c r="E44" s="420">
        <v>53</v>
      </c>
      <c r="F44" s="420">
        <v>0</v>
      </c>
      <c r="G44" s="420">
        <v>0</v>
      </c>
      <c r="H44" s="421">
        <v>0</v>
      </c>
      <c r="I44" s="422">
        <v>0</v>
      </c>
      <c r="J44" s="420">
        <v>0</v>
      </c>
      <c r="K44" s="420">
        <v>0</v>
      </c>
      <c r="L44" s="421">
        <v>0</v>
      </c>
      <c r="M44" s="421">
        <v>0</v>
      </c>
      <c r="N44" s="420">
        <v>0</v>
      </c>
      <c r="O44" s="420">
        <v>0</v>
      </c>
      <c r="P44" s="420">
        <v>0</v>
      </c>
      <c r="Q44" s="420">
        <v>0</v>
      </c>
      <c r="R44" s="420">
        <v>0</v>
      </c>
      <c r="S44" s="420">
        <v>0</v>
      </c>
      <c r="T44" s="420">
        <v>0</v>
      </c>
      <c r="U44" s="420">
        <v>0</v>
      </c>
      <c r="V44" s="420">
        <v>0</v>
      </c>
      <c r="W44" s="420">
        <v>0</v>
      </c>
      <c r="X44" s="420">
        <v>0</v>
      </c>
      <c r="Y44" s="420">
        <v>0</v>
      </c>
      <c r="Z44" s="420">
        <v>0</v>
      </c>
      <c r="AA44" s="420">
        <v>0</v>
      </c>
      <c r="AB44" s="420">
        <v>0</v>
      </c>
      <c r="AC44" s="420">
        <v>0</v>
      </c>
      <c r="AD44" s="420">
        <v>0</v>
      </c>
      <c r="AE44" s="420">
        <v>0</v>
      </c>
      <c r="AF44" s="420">
        <v>0</v>
      </c>
      <c r="AG44" s="420">
        <v>0</v>
      </c>
      <c r="AH44" s="420">
        <v>0</v>
      </c>
      <c r="AI44" s="420">
        <v>0</v>
      </c>
      <c r="AJ44" s="420">
        <v>0</v>
      </c>
      <c r="AK44" s="420">
        <v>0</v>
      </c>
      <c r="AL44" s="420">
        <v>0</v>
      </c>
      <c r="AM44" s="420">
        <v>0</v>
      </c>
      <c r="AN44" s="420">
        <v>0</v>
      </c>
      <c r="AO44" s="420">
        <v>53</v>
      </c>
      <c r="AP44" s="420">
        <v>0</v>
      </c>
      <c r="AQ44" s="420">
        <v>0</v>
      </c>
      <c r="AR44" s="420">
        <v>0</v>
      </c>
      <c r="AS44" s="420">
        <v>0</v>
      </c>
      <c r="AT44" s="420">
        <v>0</v>
      </c>
      <c r="AU44" s="420">
        <v>0</v>
      </c>
      <c r="AV44" s="420">
        <v>0</v>
      </c>
      <c r="AW44" s="420">
        <v>0</v>
      </c>
      <c r="AX44" s="420">
        <v>0</v>
      </c>
      <c r="AY44" s="420">
        <v>0</v>
      </c>
      <c r="AZ44" s="420">
        <v>0</v>
      </c>
      <c r="BA44" s="420">
        <v>0</v>
      </c>
      <c r="BB44" s="420">
        <v>0</v>
      </c>
      <c r="BC44" s="420">
        <v>0</v>
      </c>
      <c r="BD44" s="420">
        <v>0</v>
      </c>
      <c r="BE44" s="420">
        <v>0</v>
      </c>
      <c r="BF44" s="420">
        <v>0</v>
      </c>
      <c r="BG44" s="420">
        <v>0</v>
      </c>
      <c r="BH44" s="420">
        <v>0</v>
      </c>
      <c r="BI44" s="455"/>
      <c r="BJ44" s="455"/>
      <c r="BK44" s="455"/>
      <c r="BL44" s="455"/>
      <c r="BM44" s="455"/>
      <c r="BN44" s="455"/>
      <c r="BO44" s="455"/>
      <c r="BP44" s="455"/>
      <c r="BQ44" s="455"/>
      <c r="BR44" s="455"/>
      <c r="BS44" s="455"/>
      <c r="BT44" s="455"/>
      <c r="BU44" s="455"/>
      <c r="BV44" s="455"/>
      <c r="BW44" s="455"/>
      <c r="BX44" s="455"/>
      <c r="BY44" s="455"/>
      <c r="BZ44" s="455"/>
      <c r="CA44" s="455"/>
      <c r="CB44" s="455"/>
      <c r="CC44" s="455"/>
      <c r="CD44" s="455"/>
      <c r="CE44" s="455"/>
      <c r="CF44" s="455"/>
      <c r="CG44" s="455"/>
      <c r="CH44" s="455"/>
      <c r="CI44" s="455"/>
      <c r="CJ44" s="455"/>
      <c r="CK44" s="455"/>
      <c r="CL44" s="455"/>
      <c r="CM44" s="455"/>
      <c r="CN44" s="455"/>
      <c r="CO44" s="455"/>
      <c r="CP44" s="455"/>
      <c r="CQ44" s="455"/>
      <c r="CR44" s="455"/>
      <c r="CS44" s="455"/>
      <c r="CT44" s="455"/>
      <c r="CU44" s="455"/>
      <c r="CV44" s="455"/>
      <c r="CW44" s="455"/>
      <c r="CX44" s="455"/>
      <c r="CY44" s="455"/>
      <c r="CZ44" s="455"/>
      <c r="DA44" s="455"/>
      <c r="DB44" s="455"/>
      <c r="DC44" s="455"/>
      <c r="DD44" s="455"/>
      <c r="DE44" s="455"/>
      <c r="DF44" s="455"/>
      <c r="DG44" s="455"/>
      <c r="DH44" s="455"/>
      <c r="DI44" s="455"/>
      <c r="DJ44" s="455"/>
      <c r="DK44" s="455"/>
      <c r="DL44" s="455"/>
      <c r="DM44" s="455"/>
      <c r="DN44" s="455"/>
      <c r="DO44" s="455"/>
      <c r="DP44" s="455"/>
      <c r="DQ44" s="455"/>
      <c r="DR44" s="455"/>
      <c r="DS44" s="455"/>
      <c r="DT44" s="455"/>
      <c r="DU44" s="455"/>
      <c r="DV44" s="455"/>
      <c r="DW44" s="455"/>
      <c r="DX44" s="455"/>
      <c r="DY44" s="455"/>
      <c r="DZ44" s="455"/>
      <c r="EA44" s="455"/>
      <c r="EB44" s="455"/>
      <c r="EC44" s="455"/>
      <c r="ED44" s="455"/>
      <c r="EE44" s="455"/>
      <c r="EF44" s="455"/>
      <c r="EG44" s="455"/>
      <c r="EH44" s="455"/>
      <c r="EI44" s="455"/>
      <c r="EJ44" s="455"/>
      <c r="EK44" s="455"/>
      <c r="EL44" s="455"/>
      <c r="EM44" s="455"/>
      <c r="EN44" s="455"/>
      <c r="EO44" s="455"/>
      <c r="EP44" s="455"/>
      <c r="EQ44" s="455"/>
      <c r="ER44" s="455"/>
      <c r="ES44" s="455"/>
      <c r="ET44" s="455"/>
      <c r="EU44" s="455"/>
      <c r="EV44" s="455"/>
      <c r="EW44" s="455"/>
      <c r="EX44" s="455"/>
      <c r="EY44" s="455"/>
      <c r="EZ44" s="455"/>
      <c r="FA44" s="455"/>
      <c r="FB44" s="455"/>
      <c r="FC44" s="455"/>
      <c r="FD44" s="455"/>
      <c r="FE44" s="455"/>
      <c r="FF44" s="455"/>
      <c r="FG44" s="455"/>
      <c r="FH44" s="455"/>
      <c r="FI44" s="455"/>
      <c r="FJ44" s="455"/>
      <c r="FK44" s="455"/>
      <c r="FL44" s="455"/>
      <c r="FM44" s="455"/>
      <c r="FN44" s="455"/>
      <c r="FO44" s="455"/>
      <c r="FP44" s="455"/>
      <c r="FQ44" s="455"/>
      <c r="FR44" s="455"/>
      <c r="FS44" s="455"/>
      <c r="FT44" s="455"/>
      <c r="FU44" s="455"/>
      <c r="FV44" s="455"/>
      <c r="FW44" s="455"/>
      <c r="FX44" s="455"/>
      <c r="FY44" s="455"/>
      <c r="FZ44" s="455"/>
      <c r="GA44" s="455"/>
      <c r="GB44" s="455"/>
      <c r="GC44" s="455"/>
      <c r="GD44" s="455"/>
      <c r="GE44" s="455"/>
      <c r="GF44" s="455"/>
      <c r="GG44" s="360"/>
    </row>
    <row r="45" spans="1:189" s="360" customFormat="1">
      <c r="A45" s="129"/>
      <c r="B45" s="363" t="s">
        <v>164</v>
      </c>
      <c r="C45" s="373" t="s">
        <v>166</v>
      </c>
      <c r="D45" s="302"/>
      <c r="E45" s="416">
        <v>56</v>
      </c>
      <c r="F45" s="416">
        <v>0</v>
      </c>
      <c r="G45" s="416">
        <v>0</v>
      </c>
      <c r="H45" s="423">
        <v>1</v>
      </c>
      <c r="I45" s="415">
        <v>0</v>
      </c>
      <c r="J45" s="416">
        <v>0</v>
      </c>
      <c r="K45" s="416">
        <v>0</v>
      </c>
      <c r="L45" s="416">
        <v>1</v>
      </c>
      <c r="M45" s="416">
        <v>0</v>
      </c>
      <c r="N45" s="416">
        <v>0</v>
      </c>
      <c r="O45" s="416">
        <v>0</v>
      </c>
      <c r="P45" s="416">
        <v>0</v>
      </c>
      <c r="Q45" s="416">
        <v>0</v>
      </c>
      <c r="R45" s="416">
        <v>0</v>
      </c>
      <c r="S45" s="416">
        <v>0</v>
      </c>
      <c r="T45" s="416">
        <v>0</v>
      </c>
      <c r="U45" s="416">
        <v>1</v>
      </c>
      <c r="V45" s="416">
        <v>0</v>
      </c>
      <c r="W45" s="416">
        <v>0</v>
      </c>
      <c r="X45" s="416">
        <v>0</v>
      </c>
      <c r="Y45" s="416">
        <v>0</v>
      </c>
      <c r="Z45" s="416">
        <v>0</v>
      </c>
      <c r="AA45" s="416">
        <v>0</v>
      </c>
      <c r="AB45" s="416">
        <v>0</v>
      </c>
      <c r="AC45" s="416">
        <v>0</v>
      </c>
      <c r="AD45" s="416">
        <v>0</v>
      </c>
      <c r="AE45" s="416">
        <v>1</v>
      </c>
      <c r="AF45" s="416">
        <v>0</v>
      </c>
      <c r="AG45" s="416">
        <v>0</v>
      </c>
      <c r="AH45" s="416">
        <v>0</v>
      </c>
      <c r="AI45" s="416">
        <v>40</v>
      </c>
      <c r="AJ45" s="416">
        <v>0</v>
      </c>
      <c r="AK45" s="416">
        <v>1</v>
      </c>
      <c r="AL45" s="416">
        <v>0</v>
      </c>
      <c r="AM45" s="416">
        <v>0</v>
      </c>
      <c r="AN45" s="416">
        <v>0</v>
      </c>
      <c r="AO45" s="416">
        <v>0</v>
      </c>
      <c r="AP45" s="416">
        <v>1</v>
      </c>
      <c r="AQ45" s="416">
        <v>0</v>
      </c>
      <c r="AR45" s="416">
        <v>0</v>
      </c>
      <c r="AS45" s="416">
        <v>0</v>
      </c>
      <c r="AT45" s="416">
        <v>0</v>
      </c>
      <c r="AU45" s="416">
        <v>0</v>
      </c>
      <c r="AV45" s="416">
        <v>0</v>
      </c>
      <c r="AW45" s="416">
        <v>0</v>
      </c>
      <c r="AX45" s="416">
        <v>6</v>
      </c>
      <c r="AY45" s="416">
        <v>0</v>
      </c>
      <c r="AZ45" s="416">
        <v>0</v>
      </c>
      <c r="BA45" s="416">
        <v>1</v>
      </c>
      <c r="BB45" s="416">
        <v>0</v>
      </c>
      <c r="BC45" s="416">
        <v>0</v>
      </c>
      <c r="BD45" s="416">
        <v>0</v>
      </c>
      <c r="BE45" s="416">
        <v>0</v>
      </c>
      <c r="BF45" s="416">
        <v>0</v>
      </c>
      <c r="BG45" s="416">
        <v>3</v>
      </c>
      <c r="BH45" s="416">
        <v>0</v>
      </c>
      <c r="BI45" s="455"/>
      <c r="BJ45" s="455"/>
      <c r="BK45" s="455"/>
      <c r="BL45" s="455"/>
      <c r="BM45" s="455"/>
      <c r="BN45" s="455"/>
      <c r="BO45" s="455"/>
      <c r="BP45" s="455"/>
      <c r="BQ45" s="455"/>
      <c r="BR45" s="455"/>
      <c r="BS45" s="455"/>
      <c r="BT45" s="455"/>
      <c r="BU45" s="455"/>
      <c r="BV45" s="455"/>
      <c r="BW45" s="455"/>
      <c r="BX45" s="455"/>
      <c r="BY45" s="455"/>
      <c r="BZ45" s="455"/>
      <c r="CA45" s="455"/>
      <c r="CB45" s="455"/>
      <c r="CC45" s="455"/>
      <c r="CD45" s="455"/>
      <c r="CE45" s="455"/>
      <c r="CF45" s="455"/>
      <c r="CG45" s="455"/>
      <c r="CH45" s="455"/>
      <c r="CI45" s="455"/>
      <c r="CJ45" s="455"/>
      <c r="CK45" s="455"/>
      <c r="CL45" s="455"/>
      <c r="CM45" s="455"/>
      <c r="CN45" s="455"/>
      <c r="CO45" s="455"/>
      <c r="CP45" s="455"/>
      <c r="CQ45" s="455"/>
      <c r="CR45" s="455"/>
      <c r="CS45" s="455"/>
      <c r="CT45" s="455"/>
      <c r="CU45" s="455"/>
      <c r="CV45" s="455"/>
      <c r="CW45" s="455"/>
      <c r="CX45" s="455"/>
      <c r="CY45" s="455"/>
      <c r="CZ45" s="455"/>
      <c r="DA45" s="455"/>
      <c r="DB45" s="455"/>
      <c r="DC45" s="455"/>
      <c r="DD45" s="455"/>
      <c r="DE45" s="455"/>
      <c r="DF45" s="455"/>
      <c r="DG45" s="455"/>
      <c r="DH45" s="455"/>
      <c r="DI45" s="455"/>
      <c r="DJ45" s="455"/>
      <c r="DK45" s="455"/>
      <c r="DL45" s="455"/>
      <c r="DM45" s="455"/>
      <c r="DN45" s="455"/>
      <c r="DO45" s="455"/>
      <c r="DP45" s="455"/>
      <c r="DQ45" s="455"/>
      <c r="DR45" s="455"/>
      <c r="DS45" s="455"/>
      <c r="DT45" s="455"/>
      <c r="DU45" s="455"/>
      <c r="DV45" s="455"/>
      <c r="DW45" s="455"/>
      <c r="DX45" s="455"/>
      <c r="DY45" s="455"/>
      <c r="DZ45" s="455"/>
      <c r="EA45" s="455"/>
      <c r="EB45" s="455"/>
      <c r="EC45" s="455"/>
      <c r="ED45" s="455"/>
      <c r="EE45" s="455"/>
      <c r="EF45" s="455"/>
      <c r="EG45" s="455"/>
      <c r="EH45" s="455"/>
      <c r="EI45" s="455"/>
      <c r="EJ45" s="455"/>
      <c r="EK45" s="455"/>
      <c r="EL45" s="455"/>
      <c r="EM45" s="455"/>
      <c r="EN45" s="455"/>
      <c r="EO45" s="455"/>
      <c r="EP45" s="455"/>
      <c r="EQ45" s="455"/>
      <c r="ER45" s="455"/>
      <c r="ES45" s="455"/>
      <c r="ET45" s="455"/>
      <c r="EU45" s="455"/>
      <c r="EV45" s="455"/>
      <c r="EW45" s="455"/>
      <c r="EX45" s="455"/>
      <c r="EY45" s="455"/>
      <c r="EZ45" s="455"/>
      <c r="FA45" s="455"/>
      <c r="FB45" s="455"/>
      <c r="FC45" s="455"/>
      <c r="FD45" s="455"/>
      <c r="FE45" s="455"/>
      <c r="FF45" s="455"/>
      <c r="FG45" s="455"/>
      <c r="FH45" s="455"/>
      <c r="FI45" s="455"/>
      <c r="FJ45" s="455"/>
      <c r="FK45" s="455"/>
      <c r="FL45" s="455"/>
      <c r="FM45" s="455"/>
      <c r="FN45" s="455"/>
      <c r="FO45" s="455"/>
      <c r="FP45" s="455"/>
      <c r="FQ45" s="455"/>
      <c r="FR45" s="455"/>
      <c r="FS45" s="455"/>
      <c r="FT45" s="455"/>
      <c r="FU45" s="455"/>
      <c r="FV45" s="455"/>
      <c r="FW45" s="455"/>
      <c r="FX45" s="455"/>
      <c r="FY45" s="455"/>
      <c r="FZ45" s="455"/>
      <c r="GA45" s="455"/>
      <c r="GB45" s="455"/>
      <c r="GC45" s="455"/>
      <c r="GD45" s="455"/>
      <c r="GE45" s="455"/>
      <c r="GF45" s="455"/>
    </row>
    <row r="46" spans="1:189" s="113" customFormat="1">
      <c r="A46" s="126"/>
      <c r="B46" s="358" t="s">
        <v>164</v>
      </c>
      <c r="C46" s="359" t="s">
        <v>165</v>
      </c>
      <c r="D46" s="302"/>
      <c r="E46" s="420">
        <v>115</v>
      </c>
      <c r="F46" s="420">
        <v>0</v>
      </c>
      <c r="G46" s="420">
        <v>0</v>
      </c>
      <c r="H46" s="421">
        <v>1</v>
      </c>
      <c r="I46" s="422">
        <v>4</v>
      </c>
      <c r="J46" s="420">
        <v>0</v>
      </c>
      <c r="K46" s="420">
        <v>0</v>
      </c>
      <c r="L46" s="421">
        <v>4</v>
      </c>
      <c r="M46" s="421">
        <v>4</v>
      </c>
      <c r="N46" s="420">
        <v>0</v>
      </c>
      <c r="O46" s="420">
        <v>0</v>
      </c>
      <c r="P46" s="420">
        <v>0</v>
      </c>
      <c r="Q46" s="420">
        <v>1</v>
      </c>
      <c r="R46" s="420">
        <v>2</v>
      </c>
      <c r="S46" s="420">
        <v>1</v>
      </c>
      <c r="T46" s="420">
        <v>9</v>
      </c>
      <c r="U46" s="420">
        <v>7</v>
      </c>
      <c r="V46" s="420">
        <v>1</v>
      </c>
      <c r="W46" s="420">
        <v>6</v>
      </c>
      <c r="X46" s="420">
        <v>2</v>
      </c>
      <c r="Y46" s="420">
        <v>0</v>
      </c>
      <c r="Z46" s="420">
        <v>2</v>
      </c>
      <c r="AA46" s="420">
        <v>0</v>
      </c>
      <c r="AB46" s="420">
        <v>0</v>
      </c>
      <c r="AC46" s="420">
        <v>0</v>
      </c>
      <c r="AD46" s="420">
        <v>0</v>
      </c>
      <c r="AE46" s="420">
        <v>9</v>
      </c>
      <c r="AF46" s="420">
        <v>0</v>
      </c>
      <c r="AG46" s="420">
        <v>2</v>
      </c>
      <c r="AH46" s="420">
        <v>3</v>
      </c>
      <c r="AI46" s="420">
        <v>9</v>
      </c>
      <c r="AJ46" s="420">
        <v>1</v>
      </c>
      <c r="AK46" s="420">
        <v>0</v>
      </c>
      <c r="AL46" s="420">
        <v>0</v>
      </c>
      <c r="AM46" s="420">
        <v>3</v>
      </c>
      <c r="AN46" s="420">
        <v>1</v>
      </c>
      <c r="AO46" s="420">
        <v>0</v>
      </c>
      <c r="AP46" s="420">
        <v>5</v>
      </c>
      <c r="AQ46" s="420">
        <v>0</v>
      </c>
      <c r="AR46" s="420">
        <v>1</v>
      </c>
      <c r="AS46" s="420">
        <v>2</v>
      </c>
      <c r="AT46" s="420">
        <v>0</v>
      </c>
      <c r="AU46" s="420">
        <v>0</v>
      </c>
      <c r="AV46" s="420">
        <v>0</v>
      </c>
      <c r="AW46" s="420">
        <v>0</v>
      </c>
      <c r="AX46" s="420">
        <v>8</v>
      </c>
      <c r="AY46" s="420">
        <v>0</v>
      </c>
      <c r="AZ46" s="420">
        <v>1</v>
      </c>
      <c r="BA46" s="420">
        <v>3</v>
      </c>
      <c r="BB46" s="420">
        <v>0</v>
      </c>
      <c r="BC46" s="420">
        <v>0</v>
      </c>
      <c r="BD46" s="420">
        <v>13</v>
      </c>
      <c r="BE46" s="420">
        <v>1</v>
      </c>
      <c r="BF46" s="420">
        <v>5</v>
      </c>
      <c r="BG46" s="420">
        <v>3</v>
      </c>
      <c r="BH46" s="420">
        <v>1</v>
      </c>
      <c r="BI46" s="455"/>
      <c r="BJ46" s="455"/>
      <c r="BK46" s="455"/>
      <c r="BL46" s="455"/>
      <c r="BM46" s="455"/>
      <c r="BN46" s="455"/>
      <c r="BO46" s="455"/>
      <c r="BP46" s="455"/>
      <c r="BQ46" s="455"/>
      <c r="BR46" s="455"/>
      <c r="BS46" s="455"/>
      <c r="BT46" s="455"/>
      <c r="BU46" s="455"/>
      <c r="BV46" s="455"/>
      <c r="BW46" s="455"/>
      <c r="BX46" s="455"/>
      <c r="BY46" s="455"/>
      <c r="BZ46" s="455"/>
      <c r="CA46" s="455"/>
      <c r="CB46" s="455"/>
      <c r="CC46" s="455"/>
      <c r="CD46" s="455"/>
      <c r="CE46" s="455"/>
      <c r="CF46" s="455"/>
      <c r="CG46" s="455"/>
      <c r="CH46" s="455"/>
      <c r="CI46" s="455"/>
      <c r="CJ46" s="455"/>
      <c r="CK46" s="455"/>
      <c r="CL46" s="455"/>
      <c r="CM46" s="455"/>
      <c r="CN46" s="455"/>
      <c r="CO46" s="455"/>
      <c r="CP46" s="455"/>
      <c r="CQ46" s="455"/>
      <c r="CR46" s="455"/>
      <c r="CS46" s="455"/>
      <c r="CT46" s="455"/>
      <c r="CU46" s="455"/>
      <c r="CV46" s="455"/>
      <c r="CW46" s="455"/>
      <c r="CX46" s="455"/>
      <c r="CY46" s="455"/>
      <c r="CZ46" s="455"/>
      <c r="DA46" s="455"/>
      <c r="DB46" s="455"/>
      <c r="DC46" s="455"/>
      <c r="DD46" s="455"/>
      <c r="DE46" s="455"/>
      <c r="DF46" s="455"/>
      <c r="DG46" s="455"/>
      <c r="DH46" s="455"/>
      <c r="DI46" s="455"/>
      <c r="DJ46" s="455"/>
      <c r="DK46" s="455"/>
      <c r="DL46" s="455"/>
      <c r="DM46" s="455"/>
      <c r="DN46" s="455"/>
      <c r="DO46" s="455"/>
      <c r="DP46" s="455"/>
      <c r="DQ46" s="455"/>
      <c r="DR46" s="455"/>
      <c r="DS46" s="455"/>
      <c r="DT46" s="455"/>
      <c r="DU46" s="455"/>
      <c r="DV46" s="455"/>
      <c r="DW46" s="455"/>
      <c r="DX46" s="455"/>
      <c r="DY46" s="455"/>
      <c r="DZ46" s="455"/>
      <c r="EA46" s="455"/>
      <c r="EB46" s="455"/>
      <c r="EC46" s="455"/>
      <c r="ED46" s="455"/>
      <c r="EE46" s="455"/>
      <c r="EF46" s="455"/>
      <c r="EG46" s="455"/>
      <c r="EH46" s="455"/>
      <c r="EI46" s="455"/>
      <c r="EJ46" s="455"/>
      <c r="EK46" s="455"/>
      <c r="EL46" s="455"/>
      <c r="EM46" s="455"/>
      <c r="EN46" s="455"/>
      <c r="EO46" s="455"/>
      <c r="EP46" s="455"/>
      <c r="EQ46" s="455"/>
      <c r="ER46" s="455"/>
      <c r="ES46" s="455"/>
      <c r="ET46" s="455"/>
      <c r="EU46" s="455"/>
      <c r="EV46" s="455"/>
      <c r="EW46" s="455"/>
      <c r="EX46" s="455"/>
      <c r="EY46" s="455"/>
      <c r="EZ46" s="455"/>
      <c r="FA46" s="455"/>
      <c r="FB46" s="455"/>
      <c r="FC46" s="455"/>
      <c r="FD46" s="455"/>
      <c r="FE46" s="455"/>
      <c r="FF46" s="455"/>
      <c r="FG46" s="455"/>
      <c r="FH46" s="455"/>
      <c r="FI46" s="455"/>
      <c r="FJ46" s="455"/>
      <c r="FK46" s="455"/>
      <c r="FL46" s="455"/>
      <c r="FM46" s="455"/>
      <c r="FN46" s="455"/>
      <c r="FO46" s="455"/>
      <c r="FP46" s="455"/>
      <c r="FQ46" s="455"/>
      <c r="FR46" s="455"/>
      <c r="FS46" s="455"/>
      <c r="FT46" s="455"/>
      <c r="FU46" s="455"/>
      <c r="FV46" s="455"/>
      <c r="FW46" s="455"/>
      <c r="FX46" s="455"/>
      <c r="FY46" s="455"/>
      <c r="FZ46" s="455"/>
      <c r="GA46" s="455"/>
      <c r="GB46" s="455"/>
      <c r="GC46" s="455"/>
      <c r="GD46" s="455"/>
      <c r="GE46" s="455"/>
      <c r="GF46" s="455"/>
      <c r="GG46" s="360"/>
    </row>
    <row r="47" spans="1:189" s="360" customFormat="1">
      <c r="A47" s="129"/>
      <c r="B47" s="363" t="s">
        <v>167</v>
      </c>
      <c r="C47" s="373" t="s">
        <v>168</v>
      </c>
      <c r="D47" s="302"/>
      <c r="E47" s="416">
        <v>96</v>
      </c>
      <c r="F47" s="416">
        <v>0</v>
      </c>
      <c r="G47" s="416">
        <v>0</v>
      </c>
      <c r="H47" s="423">
        <v>0</v>
      </c>
      <c r="I47" s="415">
        <v>0</v>
      </c>
      <c r="J47" s="416">
        <v>0</v>
      </c>
      <c r="K47" s="416">
        <v>0</v>
      </c>
      <c r="L47" s="416">
        <v>3</v>
      </c>
      <c r="M47" s="416">
        <v>0</v>
      </c>
      <c r="N47" s="416">
        <v>0</v>
      </c>
      <c r="O47" s="416">
        <v>0</v>
      </c>
      <c r="P47" s="416">
        <v>0</v>
      </c>
      <c r="Q47" s="416">
        <v>4</v>
      </c>
      <c r="R47" s="416">
        <v>0</v>
      </c>
      <c r="S47" s="416">
        <v>0</v>
      </c>
      <c r="T47" s="416">
        <v>0</v>
      </c>
      <c r="U47" s="416">
        <v>0</v>
      </c>
      <c r="V47" s="416">
        <v>0</v>
      </c>
      <c r="W47" s="416">
        <v>0</v>
      </c>
      <c r="X47" s="416">
        <v>0</v>
      </c>
      <c r="Y47" s="416">
        <v>0</v>
      </c>
      <c r="Z47" s="416">
        <v>0</v>
      </c>
      <c r="AA47" s="416">
        <v>0</v>
      </c>
      <c r="AB47" s="416">
        <v>0</v>
      </c>
      <c r="AC47" s="416">
        <v>4</v>
      </c>
      <c r="AD47" s="416">
        <v>1</v>
      </c>
      <c r="AE47" s="416">
        <v>0</v>
      </c>
      <c r="AF47" s="416">
        <v>0</v>
      </c>
      <c r="AG47" s="416">
        <v>0</v>
      </c>
      <c r="AH47" s="416">
        <v>0</v>
      </c>
      <c r="AI47" s="416">
        <v>0</v>
      </c>
      <c r="AJ47" s="416">
        <v>0</v>
      </c>
      <c r="AK47" s="416">
        <v>0</v>
      </c>
      <c r="AL47" s="416">
        <v>66</v>
      </c>
      <c r="AM47" s="416">
        <v>0</v>
      </c>
      <c r="AN47" s="416">
        <v>11</v>
      </c>
      <c r="AO47" s="416">
        <v>0</v>
      </c>
      <c r="AP47" s="416">
        <v>0</v>
      </c>
      <c r="AQ47" s="416">
        <v>1</v>
      </c>
      <c r="AR47" s="416">
        <v>0</v>
      </c>
      <c r="AS47" s="416">
        <v>0</v>
      </c>
      <c r="AT47" s="416">
        <v>1</v>
      </c>
      <c r="AU47" s="416">
        <v>0</v>
      </c>
      <c r="AV47" s="416">
        <v>0</v>
      </c>
      <c r="AW47" s="416">
        <v>0</v>
      </c>
      <c r="AX47" s="416">
        <v>0</v>
      </c>
      <c r="AY47" s="416">
        <v>0</v>
      </c>
      <c r="AZ47" s="416">
        <v>2</v>
      </c>
      <c r="BA47" s="416">
        <v>0</v>
      </c>
      <c r="BB47" s="416">
        <v>0</v>
      </c>
      <c r="BC47" s="416">
        <v>0</v>
      </c>
      <c r="BD47" s="416">
        <v>0</v>
      </c>
      <c r="BE47" s="416">
        <v>0</v>
      </c>
      <c r="BF47" s="416">
        <v>0</v>
      </c>
      <c r="BG47" s="416">
        <v>0</v>
      </c>
      <c r="BH47" s="416">
        <v>3</v>
      </c>
      <c r="BI47" s="455"/>
      <c r="BJ47" s="455"/>
      <c r="BK47" s="455"/>
      <c r="BL47" s="455"/>
      <c r="BM47" s="455"/>
      <c r="BN47" s="455"/>
      <c r="BO47" s="455"/>
      <c r="BP47" s="455"/>
      <c r="BQ47" s="455"/>
      <c r="BR47" s="455"/>
      <c r="BS47" s="455"/>
      <c r="BT47" s="455"/>
      <c r="BU47" s="455"/>
      <c r="BV47" s="455"/>
      <c r="BW47" s="455"/>
      <c r="BX47" s="455"/>
      <c r="BY47" s="455"/>
      <c r="BZ47" s="455"/>
      <c r="CA47" s="455"/>
      <c r="CB47" s="455"/>
      <c r="CC47" s="455"/>
      <c r="CD47" s="455"/>
      <c r="CE47" s="455"/>
      <c r="CF47" s="455"/>
      <c r="CG47" s="455"/>
      <c r="CH47" s="455"/>
      <c r="CI47" s="455"/>
      <c r="CJ47" s="455"/>
      <c r="CK47" s="455"/>
      <c r="CL47" s="455"/>
      <c r="CM47" s="455"/>
      <c r="CN47" s="455"/>
      <c r="CO47" s="455"/>
      <c r="CP47" s="455"/>
      <c r="CQ47" s="455"/>
      <c r="CR47" s="455"/>
      <c r="CS47" s="455"/>
      <c r="CT47" s="455"/>
      <c r="CU47" s="455"/>
      <c r="CV47" s="455"/>
      <c r="CW47" s="455"/>
      <c r="CX47" s="455"/>
      <c r="CY47" s="455"/>
      <c r="CZ47" s="455"/>
      <c r="DA47" s="455"/>
      <c r="DB47" s="455"/>
      <c r="DC47" s="455"/>
      <c r="DD47" s="455"/>
      <c r="DE47" s="455"/>
      <c r="DF47" s="455"/>
      <c r="DG47" s="455"/>
      <c r="DH47" s="455"/>
      <c r="DI47" s="455"/>
      <c r="DJ47" s="455"/>
      <c r="DK47" s="455"/>
      <c r="DL47" s="455"/>
      <c r="DM47" s="455"/>
      <c r="DN47" s="455"/>
      <c r="DO47" s="455"/>
      <c r="DP47" s="455"/>
      <c r="DQ47" s="455"/>
      <c r="DR47" s="455"/>
      <c r="DS47" s="455"/>
      <c r="DT47" s="455"/>
      <c r="DU47" s="455"/>
      <c r="DV47" s="455"/>
      <c r="DW47" s="455"/>
      <c r="DX47" s="455"/>
      <c r="DY47" s="455"/>
      <c r="DZ47" s="455"/>
      <c r="EA47" s="455"/>
      <c r="EB47" s="455"/>
      <c r="EC47" s="455"/>
      <c r="ED47" s="455"/>
      <c r="EE47" s="455"/>
      <c r="EF47" s="455"/>
      <c r="EG47" s="455"/>
      <c r="EH47" s="455"/>
      <c r="EI47" s="455"/>
      <c r="EJ47" s="455"/>
      <c r="EK47" s="455"/>
      <c r="EL47" s="455"/>
      <c r="EM47" s="455"/>
      <c r="EN47" s="455"/>
      <c r="EO47" s="455"/>
      <c r="EP47" s="455"/>
      <c r="EQ47" s="455"/>
      <c r="ER47" s="455"/>
      <c r="ES47" s="455"/>
      <c r="ET47" s="455"/>
      <c r="EU47" s="455"/>
      <c r="EV47" s="455"/>
      <c r="EW47" s="455"/>
      <c r="EX47" s="455"/>
      <c r="EY47" s="455"/>
      <c r="EZ47" s="455"/>
      <c r="FA47" s="455"/>
      <c r="FB47" s="455"/>
      <c r="FC47" s="455"/>
      <c r="FD47" s="455"/>
      <c r="FE47" s="455"/>
      <c r="FF47" s="455"/>
      <c r="FG47" s="455"/>
      <c r="FH47" s="455"/>
      <c r="FI47" s="455"/>
      <c r="FJ47" s="455"/>
      <c r="FK47" s="455"/>
      <c r="FL47" s="455"/>
      <c r="FM47" s="455"/>
      <c r="FN47" s="455"/>
      <c r="FO47" s="455"/>
      <c r="FP47" s="455"/>
      <c r="FQ47" s="455"/>
      <c r="FR47" s="455"/>
      <c r="FS47" s="455"/>
      <c r="FT47" s="455"/>
      <c r="FU47" s="455"/>
      <c r="FV47" s="455"/>
      <c r="FW47" s="455"/>
      <c r="FX47" s="455"/>
      <c r="FY47" s="455"/>
      <c r="FZ47" s="455"/>
      <c r="GA47" s="455"/>
      <c r="GB47" s="455"/>
      <c r="GC47" s="455"/>
      <c r="GD47" s="455"/>
      <c r="GE47" s="455"/>
      <c r="GF47" s="455"/>
    </row>
    <row r="48" spans="1:189" s="113" customFormat="1">
      <c r="A48" s="126"/>
      <c r="B48" s="358" t="s">
        <v>169</v>
      </c>
      <c r="C48" s="359" t="s">
        <v>170</v>
      </c>
      <c r="D48" s="302"/>
      <c r="E48" s="420">
        <v>78</v>
      </c>
      <c r="F48" s="420">
        <v>0</v>
      </c>
      <c r="G48" s="420">
        <v>0</v>
      </c>
      <c r="H48" s="421">
        <v>0</v>
      </c>
      <c r="I48" s="422">
        <v>2</v>
      </c>
      <c r="J48" s="420">
        <v>0</v>
      </c>
      <c r="K48" s="420">
        <v>0</v>
      </c>
      <c r="L48" s="421">
        <v>20</v>
      </c>
      <c r="M48" s="421">
        <v>1</v>
      </c>
      <c r="N48" s="420">
        <v>0</v>
      </c>
      <c r="O48" s="420">
        <v>0</v>
      </c>
      <c r="P48" s="420">
        <v>0</v>
      </c>
      <c r="Q48" s="420">
        <v>1</v>
      </c>
      <c r="R48" s="420">
        <v>0</v>
      </c>
      <c r="S48" s="420">
        <v>0</v>
      </c>
      <c r="T48" s="420">
        <v>1</v>
      </c>
      <c r="U48" s="420">
        <v>1</v>
      </c>
      <c r="V48" s="420">
        <v>0</v>
      </c>
      <c r="W48" s="420">
        <v>0</v>
      </c>
      <c r="X48" s="420">
        <v>0</v>
      </c>
      <c r="Y48" s="420">
        <v>0</v>
      </c>
      <c r="Z48" s="420">
        <v>1</v>
      </c>
      <c r="AA48" s="420">
        <v>0</v>
      </c>
      <c r="AB48" s="420">
        <v>0</v>
      </c>
      <c r="AC48" s="420">
        <v>0</v>
      </c>
      <c r="AD48" s="420">
        <v>1</v>
      </c>
      <c r="AE48" s="420">
        <v>1</v>
      </c>
      <c r="AF48" s="420">
        <v>0</v>
      </c>
      <c r="AG48" s="420">
        <v>1</v>
      </c>
      <c r="AH48" s="420">
        <v>0</v>
      </c>
      <c r="AI48" s="420">
        <v>0</v>
      </c>
      <c r="AJ48" s="420">
        <v>38</v>
      </c>
      <c r="AK48" s="420">
        <v>0</v>
      </c>
      <c r="AL48" s="420">
        <v>0</v>
      </c>
      <c r="AM48" s="420">
        <v>0</v>
      </c>
      <c r="AN48" s="420">
        <v>0</v>
      </c>
      <c r="AO48" s="420">
        <v>1</v>
      </c>
      <c r="AP48" s="420">
        <v>0</v>
      </c>
      <c r="AQ48" s="420">
        <v>0</v>
      </c>
      <c r="AR48" s="420">
        <v>0</v>
      </c>
      <c r="AS48" s="420">
        <v>0</v>
      </c>
      <c r="AT48" s="420">
        <v>0</v>
      </c>
      <c r="AU48" s="420">
        <v>0</v>
      </c>
      <c r="AV48" s="420">
        <v>0</v>
      </c>
      <c r="AW48" s="420">
        <v>0</v>
      </c>
      <c r="AX48" s="420">
        <v>0</v>
      </c>
      <c r="AY48" s="420">
        <v>0</v>
      </c>
      <c r="AZ48" s="420">
        <v>1</v>
      </c>
      <c r="BA48" s="420">
        <v>6</v>
      </c>
      <c r="BB48" s="420">
        <v>0</v>
      </c>
      <c r="BC48" s="420">
        <v>0</v>
      </c>
      <c r="BD48" s="420">
        <v>0</v>
      </c>
      <c r="BE48" s="420">
        <v>0</v>
      </c>
      <c r="BF48" s="420">
        <v>0</v>
      </c>
      <c r="BG48" s="420">
        <v>0</v>
      </c>
      <c r="BH48" s="420">
        <v>2</v>
      </c>
      <c r="BI48" s="455"/>
      <c r="BJ48" s="455"/>
      <c r="BK48" s="455"/>
      <c r="BL48" s="455"/>
      <c r="BM48" s="455"/>
      <c r="BN48" s="455"/>
      <c r="BO48" s="455"/>
      <c r="BP48" s="455"/>
      <c r="BQ48" s="455"/>
      <c r="BR48" s="455"/>
      <c r="BS48" s="455"/>
      <c r="BT48" s="455"/>
      <c r="BU48" s="455"/>
      <c r="BV48" s="455"/>
      <c r="BW48" s="455"/>
      <c r="BX48" s="455"/>
      <c r="BY48" s="455"/>
      <c r="BZ48" s="455"/>
      <c r="CA48" s="455"/>
      <c r="CB48" s="455"/>
      <c r="CC48" s="455"/>
      <c r="CD48" s="455"/>
      <c r="CE48" s="455"/>
      <c r="CF48" s="455"/>
      <c r="CG48" s="455"/>
      <c r="CH48" s="455"/>
      <c r="CI48" s="455"/>
      <c r="CJ48" s="455"/>
      <c r="CK48" s="455"/>
      <c r="CL48" s="455"/>
      <c r="CM48" s="455"/>
      <c r="CN48" s="455"/>
      <c r="CO48" s="455"/>
      <c r="CP48" s="455"/>
      <c r="CQ48" s="455"/>
      <c r="CR48" s="455"/>
      <c r="CS48" s="455"/>
      <c r="CT48" s="455"/>
      <c r="CU48" s="455"/>
      <c r="CV48" s="455"/>
      <c r="CW48" s="455"/>
      <c r="CX48" s="455"/>
      <c r="CY48" s="455"/>
      <c r="CZ48" s="455"/>
      <c r="DA48" s="455"/>
      <c r="DB48" s="455"/>
      <c r="DC48" s="455"/>
      <c r="DD48" s="455"/>
      <c r="DE48" s="455"/>
      <c r="DF48" s="455"/>
      <c r="DG48" s="455"/>
      <c r="DH48" s="455"/>
      <c r="DI48" s="455"/>
      <c r="DJ48" s="455"/>
      <c r="DK48" s="455"/>
      <c r="DL48" s="455"/>
      <c r="DM48" s="455"/>
      <c r="DN48" s="455"/>
      <c r="DO48" s="455"/>
      <c r="DP48" s="455"/>
      <c r="DQ48" s="455"/>
      <c r="DR48" s="455"/>
      <c r="DS48" s="455"/>
      <c r="DT48" s="455"/>
      <c r="DU48" s="455"/>
      <c r="DV48" s="455"/>
      <c r="DW48" s="455"/>
      <c r="DX48" s="455"/>
      <c r="DY48" s="455"/>
      <c r="DZ48" s="455"/>
      <c r="EA48" s="455"/>
      <c r="EB48" s="455"/>
      <c r="EC48" s="455"/>
      <c r="ED48" s="455"/>
      <c r="EE48" s="455"/>
      <c r="EF48" s="455"/>
      <c r="EG48" s="455"/>
      <c r="EH48" s="455"/>
      <c r="EI48" s="455"/>
      <c r="EJ48" s="455"/>
      <c r="EK48" s="455"/>
      <c r="EL48" s="455"/>
      <c r="EM48" s="455"/>
      <c r="EN48" s="455"/>
      <c r="EO48" s="455"/>
      <c r="EP48" s="455"/>
      <c r="EQ48" s="455"/>
      <c r="ER48" s="455"/>
      <c r="ES48" s="455"/>
      <c r="ET48" s="455"/>
      <c r="EU48" s="455"/>
      <c r="EV48" s="455"/>
      <c r="EW48" s="455"/>
      <c r="EX48" s="455"/>
      <c r="EY48" s="455"/>
      <c r="EZ48" s="455"/>
      <c r="FA48" s="455"/>
      <c r="FB48" s="455"/>
      <c r="FC48" s="455"/>
      <c r="FD48" s="455"/>
      <c r="FE48" s="455"/>
      <c r="FF48" s="455"/>
      <c r="FG48" s="455"/>
      <c r="FH48" s="455"/>
      <c r="FI48" s="455"/>
      <c r="FJ48" s="455"/>
      <c r="FK48" s="455"/>
      <c r="FL48" s="455"/>
      <c r="FM48" s="455"/>
      <c r="FN48" s="455"/>
      <c r="FO48" s="455"/>
      <c r="FP48" s="455"/>
      <c r="FQ48" s="455"/>
      <c r="FR48" s="455"/>
      <c r="FS48" s="455"/>
      <c r="FT48" s="455"/>
      <c r="FU48" s="455"/>
      <c r="FV48" s="455"/>
      <c r="FW48" s="455"/>
      <c r="FX48" s="455"/>
      <c r="FY48" s="455"/>
      <c r="FZ48" s="455"/>
      <c r="GA48" s="455"/>
      <c r="GB48" s="455"/>
      <c r="GC48" s="455"/>
      <c r="GD48" s="455"/>
      <c r="GE48" s="455"/>
      <c r="GF48" s="455"/>
      <c r="GG48" s="360"/>
    </row>
    <row r="49" spans="1:189" s="360" customFormat="1">
      <c r="A49" s="129"/>
      <c r="B49" s="363" t="s">
        <v>171</v>
      </c>
      <c r="C49" s="373" t="s">
        <v>175</v>
      </c>
      <c r="D49" s="302"/>
      <c r="E49" s="416">
        <v>94</v>
      </c>
      <c r="F49" s="416">
        <v>2</v>
      </c>
      <c r="G49" s="416">
        <v>0</v>
      </c>
      <c r="H49" s="423">
        <v>0</v>
      </c>
      <c r="I49" s="415">
        <v>0</v>
      </c>
      <c r="J49" s="416">
        <v>0</v>
      </c>
      <c r="K49" s="416">
        <v>0</v>
      </c>
      <c r="L49" s="416">
        <v>1</v>
      </c>
      <c r="M49" s="416">
        <v>0</v>
      </c>
      <c r="N49" s="416">
        <v>0</v>
      </c>
      <c r="O49" s="416">
        <v>0</v>
      </c>
      <c r="P49" s="416">
        <v>0</v>
      </c>
      <c r="Q49" s="416">
        <v>4</v>
      </c>
      <c r="R49" s="416">
        <v>0</v>
      </c>
      <c r="S49" s="416">
        <v>0</v>
      </c>
      <c r="T49" s="416">
        <v>0</v>
      </c>
      <c r="U49" s="416">
        <v>0</v>
      </c>
      <c r="V49" s="416">
        <v>0</v>
      </c>
      <c r="W49" s="416">
        <v>0</v>
      </c>
      <c r="X49" s="416">
        <v>0</v>
      </c>
      <c r="Y49" s="416">
        <v>0</v>
      </c>
      <c r="Z49" s="416">
        <v>0</v>
      </c>
      <c r="AA49" s="416">
        <v>0</v>
      </c>
      <c r="AB49" s="416">
        <v>1</v>
      </c>
      <c r="AC49" s="416">
        <v>0</v>
      </c>
      <c r="AD49" s="416">
        <v>2</v>
      </c>
      <c r="AE49" s="416">
        <v>0</v>
      </c>
      <c r="AF49" s="416">
        <v>0</v>
      </c>
      <c r="AG49" s="416">
        <v>0</v>
      </c>
      <c r="AH49" s="416">
        <v>1</v>
      </c>
      <c r="AI49" s="416">
        <v>0</v>
      </c>
      <c r="AJ49" s="416">
        <v>0</v>
      </c>
      <c r="AK49" s="416">
        <v>1</v>
      </c>
      <c r="AL49" s="416">
        <v>2</v>
      </c>
      <c r="AM49" s="416">
        <v>0</v>
      </c>
      <c r="AN49" s="416">
        <v>75</v>
      </c>
      <c r="AO49" s="416">
        <v>0</v>
      </c>
      <c r="AP49" s="416">
        <v>0</v>
      </c>
      <c r="AQ49" s="416">
        <v>0</v>
      </c>
      <c r="AR49" s="416">
        <v>0</v>
      </c>
      <c r="AS49" s="416">
        <v>0</v>
      </c>
      <c r="AT49" s="416">
        <v>2</v>
      </c>
      <c r="AU49" s="416">
        <v>0</v>
      </c>
      <c r="AV49" s="416">
        <v>0</v>
      </c>
      <c r="AW49" s="416">
        <v>0</v>
      </c>
      <c r="AX49" s="416">
        <v>0</v>
      </c>
      <c r="AY49" s="416">
        <v>0</v>
      </c>
      <c r="AZ49" s="416">
        <v>0</v>
      </c>
      <c r="BA49" s="416">
        <v>0</v>
      </c>
      <c r="BB49" s="416">
        <v>0</v>
      </c>
      <c r="BC49" s="416">
        <v>1</v>
      </c>
      <c r="BD49" s="416">
        <v>0</v>
      </c>
      <c r="BE49" s="416">
        <v>0</v>
      </c>
      <c r="BF49" s="416">
        <v>0</v>
      </c>
      <c r="BG49" s="416">
        <v>0</v>
      </c>
      <c r="BH49" s="416">
        <v>2</v>
      </c>
      <c r="BI49" s="455"/>
      <c r="BJ49" s="455"/>
      <c r="BK49" s="455"/>
      <c r="BL49" s="455"/>
      <c r="BM49" s="455"/>
      <c r="BN49" s="455"/>
      <c r="BO49" s="455"/>
      <c r="BP49" s="455"/>
      <c r="BQ49" s="455"/>
      <c r="BR49" s="455"/>
      <c r="BS49" s="455"/>
      <c r="BT49" s="455"/>
      <c r="BU49" s="455"/>
      <c r="BV49" s="455"/>
      <c r="BW49" s="455"/>
      <c r="BX49" s="455"/>
      <c r="BY49" s="455"/>
      <c r="BZ49" s="455"/>
      <c r="CA49" s="455"/>
      <c r="CB49" s="455"/>
      <c r="CC49" s="455"/>
      <c r="CD49" s="455"/>
      <c r="CE49" s="455"/>
      <c r="CF49" s="455"/>
      <c r="CG49" s="455"/>
      <c r="CH49" s="455"/>
      <c r="CI49" s="455"/>
      <c r="CJ49" s="455"/>
      <c r="CK49" s="455"/>
      <c r="CL49" s="455"/>
      <c r="CM49" s="455"/>
      <c r="CN49" s="455"/>
      <c r="CO49" s="455"/>
      <c r="CP49" s="455"/>
      <c r="CQ49" s="455"/>
      <c r="CR49" s="455"/>
      <c r="CS49" s="455"/>
      <c r="CT49" s="455"/>
      <c r="CU49" s="455"/>
      <c r="CV49" s="455"/>
      <c r="CW49" s="455"/>
      <c r="CX49" s="455"/>
      <c r="CY49" s="455"/>
      <c r="CZ49" s="455"/>
      <c r="DA49" s="455"/>
      <c r="DB49" s="455"/>
      <c r="DC49" s="455"/>
      <c r="DD49" s="455"/>
      <c r="DE49" s="455"/>
      <c r="DF49" s="455"/>
      <c r="DG49" s="455"/>
      <c r="DH49" s="455"/>
      <c r="DI49" s="455"/>
      <c r="DJ49" s="455"/>
      <c r="DK49" s="455"/>
      <c r="DL49" s="455"/>
      <c r="DM49" s="455"/>
      <c r="DN49" s="455"/>
      <c r="DO49" s="455"/>
      <c r="DP49" s="455"/>
      <c r="DQ49" s="455"/>
      <c r="DR49" s="455"/>
      <c r="DS49" s="455"/>
      <c r="DT49" s="455"/>
      <c r="DU49" s="455"/>
      <c r="DV49" s="455"/>
      <c r="DW49" s="455"/>
      <c r="DX49" s="455"/>
      <c r="DY49" s="455"/>
      <c r="DZ49" s="455"/>
      <c r="EA49" s="455"/>
      <c r="EB49" s="455"/>
      <c r="EC49" s="455"/>
      <c r="ED49" s="455"/>
      <c r="EE49" s="455"/>
      <c r="EF49" s="455"/>
      <c r="EG49" s="455"/>
      <c r="EH49" s="455"/>
      <c r="EI49" s="455"/>
      <c r="EJ49" s="455"/>
      <c r="EK49" s="455"/>
      <c r="EL49" s="455"/>
      <c r="EM49" s="455"/>
      <c r="EN49" s="455"/>
      <c r="EO49" s="455"/>
      <c r="EP49" s="455"/>
      <c r="EQ49" s="455"/>
      <c r="ER49" s="455"/>
      <c r="ES49" s="455"/>
      <c r="ET49" s="455"/>
      <c r="EU49" s="455"/>
      <c r="EV49" s="455"/>
      <c r="EW49" s="455"/>
      <c r="EX49" s="455"/>
      <c r="EY49" s="455"/>
      <c r="EZ49" s="455"/>
      <c r="FA49" s="455"/>
      <c r="FB49" s="455"/>
      <c r="FC49" s="455"/>
      <c r="FD49" s="455"/>
      <c r="FE49" s="455"/>
      <c r="FF49" s="455"/>
      <c r="FG49" s="455"/>
      <c r="FH49" s="455"/>
      <c r="FI49" s="455"/>
      <c r="FJ49" s="455"/>
      <c r="FK49" s="455"/>
      <c r="FL49" s="455"/>
      <c r="FM49" s="455"/>
      <c r="FN49" s="455"/>
      <c r="FO49" s="455"/>
      <c r="FP49" s="455"/>
      <c r="FQ49" s="455"/>
      <c r="FR49" s="455"/>
      <c r="FS49" s="455"/>
      <c r="FT49" s="455"/>
      <c r="FU49" s="455"/>
      <c r="FV49" s="455"/>
      <c r="FW49" s="455"/>
      <c r="FX49" s="455"/>
      <c r="FY49" s="455"/>
      <c r="FZ49" s="455"/>
      <c r="GA49" s="455"/>
      <c r="GB49" s="455"/>
      <c r="GC49" s="455"/>
      <c r="GD49" s="455"/>
      <c r="GE49" s="455"/>
      <c r="GF49" s="455"/>
    </row>
    <row r="50" spans="1:189" s="113" customFormat="1">
      <c r="A50" s="126"/>
      <c r="B50" s="358" t="s">
        <v>171</v>
      </c>
      <c r="C50" s="359" t="s">
        <v>172</v>
      </c>
      <c r="D50" s="302"/>
      <c r="E50" s="420">
        <v>46</v>
      </c>
      <c r="F50" s="420">
        <v>0</v>
      </c>
      <c r="G50" s="420">
        <v>0</v>
      </c>
      <c r="H50" s="421">
        <v>0</v>
      </c>
      <c r="I50" s="422">
        <v>0</v>
      </c>
      <c r="J50" s="420">
        <v>0</v>
      </c>
      <c r="K50" s="420">
        <v>0</v>
      </c>
      <c r="L50" s="421">
        <v>1</v>
      </c>
      <c r="M50" s="421">
        <v>0</v>
      </c>
      <c r="N50" s="420">
        <v>1</v>
      </c>
      <c r="O50" s="420">
        <v>0</v>
      </c>
      <c r="P50" s="420">
        <v>0</v>
      </c>
      <c r="Q50" s="420">
        <v>2</v>
      </c>
      <c r="R50" s="420">
        <v>0</v>
      </c>
      <c r="S50" s="420">
        <v>0</v>
      </c>
      <c r="T50" s="420">
        <v>0</v>
      </c>
      <c r="U50" s="420">
        <v>0</v>
      </c>
      <c r="V50" s="420">
        <v>0</v>
      </c>
      <c r="W50" s="420">
        <v>0</v>
      </c>
      <c r="X50" s="420">
        <v>0</v>
      </c>
      <c r="Y50" s="420">
        <v>0</v>
      </c>
      <c r="Z50" s="420">
        <v>0</v>
      </c>
      <c r="AA50" s="420">
        <v>0</v>
      </c>
      <c r="AB50" s="420">
        <v>0</v>
      </c>
      <c r="AC50" s="420">
        <v>2</v>
      </c>
      <c r="AD50" s="420">
        <v>0</v>
      </c>
      <c r="AE50" s="420">
        <v>0</v>
      </c>
      <c r="AF50" s="420">
        <v>0</v>
      </c>
      <c r="AG50" s="420">
        <v>0</v>
      </c>
      <c r="AH50" s="420">
        <v>0</v>
      </c>
      <c r="AI50" s="420">
        <v>0</v>
      </c>
      <c r="AJ50" s="420">
        <v>0</v>
      </c>
      <c r="AK50" s="420">
        <v>0</v>
      </c>
      <c r="AL50" s="420">
        <v>1</v>
      </c>
      <c r="AM50" s="420">
        <v>0</v>
      </c>
      <c r="AN50" s="420">
        <v>36</v>
      </c>
      <c r="AO50" s="420">
        <v>0</v>
      </c>
      <c r="AP50" s="420">
        <v>0</v>
      </c>
      <c r="AQ50" s="420">
        <v>0</v>
      </c>
      <c r="AR50" s="420">
        <v>0</v>
      </c>
      <c r="AS50" s="420">
        <v>0</v>
      </c>
      <c r="AT50" s="420">
        <v>1</v>
      </c>
      <c r="AU50" s="420">
        <v>0</v>
      </c>
      <c r="AV50" s="420">
        <v>1</v>
      </c>
      <c r="AW50" s="420">
        <v>0</v>
      </c>
      <c r="AX50" s="420">
        <v>0</v>
      </c>
      <c r="AY50" s="420">
        <v>0</v>
      </c>
      <c r="AZ50" s="420">
        <v>0</v>
      </c>
      <c r="BA50" s="420">
        <v>0</v>
      </c>
      <c r="BB50" s="420">
        <v>0</v>
      </c>
      <c r="BC50" s="420">
        <v>0</v>
      </c>
      <c r="BD50" s="420">
        <v>0</v>
      </c>
      <c r="BE50" s="420">
        <v>0</v>
      </c>
      <c r="BF50" s="420">
        <v>0</v>
      </c>
      <c r="BG50" s="420">
        <v>0</v>
      </c>
      <c r="BH50" s="420">
        <v>1</v>
      </c>
      <c r="BI50" s="455"/>
      <c r="BJ50" s="455"/>
      <c r="BK50" s="455"/>
      <c r="BL50" s="455"/>
      <c r="BM50" s="455"/>
      <c r="BN50" s="455"/>
      <c r="BO50" s="455"/>
      <c r="BP50" s="455"/>
      <c r="BQ50" s="455"/>
      <c r="BR50" s="455"/>
      <c r="BS50" s="455"/>
      <c r="BT50" s="455"/>
      <c r="BU50" s="455"/>
      <c r="BV50" s="455"/>
      <c r="BW50" s="455"/>
      <c r="BX50" s="455"/>
      <c r="BY50" s="455"/>
      <c r="BZ50" s="455"/>
      <c r="CA50" s="455"/>
      <c r="CB50" s="455"/>
      <c r="CC50" s="455"/>
      <c r="CD50" s="455"/>
      <c r="CE50" s="455"/>
      <c r="CF50" s="455"/>
      <c r="CG50" s="455"/>
      <c r="CH50" s="455"/>
      <c r="CI50" s="455"/>
      <c r="CJ50" s="455"/>
      <c r="CK50" s="455"/>
      <c r="CL50" s="455"/>
      <c r="CM50" s="455"/>
      <c r="CN50" s="455"/>
      <c r="CO50" s="455"/>
      <c r="CP50" s="455"/>
      <c r="CQ50" s="455"/>
      <c r="CR50" s="455"/>
      <c r="CS50" s="455"/>
      <c r="CT50" s="455"/>
      <c r="CU50" s="455"/>
      <c r="CV50" s="455"/>
      <c r="CW50" s="455"/>
      <c r="CX50" s="455"/>
      <c r="CY50" s="455"/>
      <c r="CZ50" s="455"/>
      <c r="DA50" s="455"/>
      <c r="DB50" s="455"/>
      <c r="DC50" s="455"/>
      <c r="DD50" s="455"/>
      <c r="DE50" s="455"/>
      <c r="DF50" s="455"/>
      <c r="DG50" s="455"/>
      <c r="DH50" s="455"/>
      <c r="DI50" s="455"/>
      <c r="DJ50" s="455"/>
      <c r="DK50" s="455"/>
      <c r="DL50" s="455"/>
      <c r="DM50" s="455"/>
      <c r="DN50" s="455"/>
      <c r="DO50" s="455"/>
      <c r="DP50" s="455"/>
      <c r="DQ50" s="455"/>
      <c r="DR50" s="455"/>
      <c r="DS50" s="455"/>
      <c r="DT50" s="455"/>
      <c r="DU50" s="455"/>
      <c r="DV50" s="455"/>
      <c r="DW50" s="455"/>
      <c r="DX50" s="455"/>
      <c r="DY50" s="455"/>
      <c r="DZ50" s="455"/>
      <c r="EA50" s="455"/>
      <c r="EB50" s="455"/>
      <c r="EC50" s="455"/>
      <c r="ED50" s="455"/>
      <c r="EE50" s="455"/>
      <c r="EF50" s="455"/>
      <c r="EG50" s="455"/>
      <c r="EH50" s="455"/>
      <c r="EI50" s="455"/>
      <c r="EJ50" s="455"/>
      <c r="EK50" s="455"/>
      <c r="EL50" s="455"/>
      <c r="EM50" s="455"/>
      <c r="EN50" s="455"/>
      <c r="EO50" s="455"/>
      <c r="EP50" s="455"/>
      <c r="EQ50" s="455"/>
      <c r="ER50" s="455"/>
      <c r="ES50" s="455"/>
      <c r="ET50" s="455"/>
      <c r="EU50" s="455"/>
      <c r="EV50" s="455"/>
      <c r="EW50" s="455"/>
      <c r="EX50" s="455"/>
      <c r="EY50" s="455"/>
      <c r="EZ50" s="455"/>
      <c r="FA50" s="455"/>
      <c r="FB50" s="455"/>
      <c r="FC50" s="455"/>
      <c r="FD50" s="455"/>
      <c r="FE50" s="455"/>
      <c r="FF50" s="455"/>
      <c r="FG50" s="455"/>
      <c r="FH50" s="455"/>
      <c r="FI50" s="455"/>
      <c r="FJ50" s="455"/>
      <c r="FK50" s="455"/>
      <c r="FL50" s="455"/>
      <c r="FM50" s="455"/>
      <c r="FN50" s="455"/>
      <c r="FO50" s="455"/>
      <c r="FP50" s="455"/>
      <c r="FQ50" s="455"/>
      <c r="FR50" s="455"/>
      <c r="FS50" s="455"/>
      <c r="FT50" s="455"/>
      <c r="FU50" s="455"/>
      <c r="FV50" s="455"/>
      <c r="FW50" s="455"/>
      <c r="FX50" s="455"/>
      <c r="FY50" s="455"/>
      <c r="FZ50" s="455"/>
      <c r="GA50" s="455"/>
      <c r="GB50" s="455"/>
      <c r="GC50" s="455"/>
      <c r="GD50" s="455"/>
      <c r="GE50" s="455"/>
      <c r="GF50" s="455"/>
      <c r="GG50" s="360"/>
    </row>
    <row r="51" spans="1:189" s="360" customFormat="1">
      <c r="A51" s="129"/>
      <c r="B51" s="363" t="s">
        <v>171</v>
      </c>
      <c r="C51" s="373" t="s">
        <v>340</v>
      </c>
      <c r="D51" s="302"/>
      <c r="E51" s="416">
        <v>214</v>
      </c>
      <c r="F51" s="416">
        <v>1</v>
      </c>
      <c r="G51" s="416">
        <v>0</v>
      </c>
      <c r="H51" s="423">
        <v>0</v>
      </c>
      <c r="I51" s="415">
        <v>1</v>
      </c>
      <c r="J51" s="416">
        <v>0</v>
      </c>
      <c r="K51" s="416">
        <v>0</v>
      </c>
      <c r="L51" s="416">
        <v>33</v>
      </c>
      <c r="M51" s="416">
        <v>1</v>
      </c>
      <c r="N51" s="416">
        <v>3</v>
      </c>
      <c r="O51" s="416">
        <v>0</v>
      </c>
      <c r="P51" s="416">
        <v>0</v>
      </c>
      <c r="Q51" s="416">
        <v>12</v>
      </c>
      <c r="R51" s="416">
        <v>7</v>
      </c>
      <c r="S51" s="416">
        <v>0</v>
      </c>
      <c r="T51" s="416">
        <v>0</v>
      </c>
      <c r="U51" s="416">
        <v>2</v>
      </c>
      <c r="V51" s="416">
        <v>0</v>
      </c>
      <c r="W51" s="416">
        <v>0</v>
      </c>
      <c r="X51" s="416">
        <v>0</v>
      </c>
      <c r="Y51" s="416">
        <v>0</v>
      </c>
      <c r="Z51" s="416">
        <v>0</v>
      </c>
      <c r="AA51" s="416">
        <v>0</v>
      </c>
      <c r="AB51" s="416">
        <v>1</v>
      </c>
      <c r="AC51" s="416">
        <v>1</v>
      </c>
      <c r="AD51" s="416">
        <v>3</v>
      </c>
      <c r="AE51" s="416">
        <v>0</v>
      </c>
      <c r="AF51" s="416">
        <v>0</v>
      </c>
      <c r="AG51" s="416">
        <v>0</v>
      </c>
      <c r="AH51" s="416">
        <v>0</v>
      </c>
      <c r="AI51" s="416">
        <v>0</v>
      </c>
      <c r="AJ51" s="416">
        <v>0</v>
      </c>
      <c r="AK51" s="416">
        <v>0</v>
      </c>
      <c r="AL51" s="416">
        <v>28</v>
      </c>
      <c r="AM51" s="416">
        <v>0</v>
      </c>
      <c r="AN51" s="416">
        <v>84</v>
      </c>
      <c r="AO51" s="416">
        <v>5</v>
      </c>
      <c r="AP51" s="416">
        <v>0</v>
      </c>
      <c r="AQ51" s="416">
        <v>0</v>
      </c>
      <c r="AR51" s="416">
        <v>0</v>
      </c>
      <c r="AS51" s="416">
        <v>1</v>
      </c>
      <c r="AT51" s="416">
        <v>3</v>
      </c>
      <c r="AU51" s="416">
        <v>0</v>
      </c>
      <c r="AV51" s="416">
        <v>0</v>
      </c>
      <c r="AW51" s="416">
        <v>0</v>
      </c>
      <c r="AX51" s="416">
        <v>0</v>
      </c>
      <c r="AY51" s="416">
        <v>0</v>
      </c>
      <c r="AZ51" s="416">
        <v>12</v>
      </c>
      <c r="BA51" s="416">
        <v>0</v>
      </c>
      <c r="BB51" s="416">
        <v>0</v>
      </c>
      <c r="BC51" s="416">
        <v>6</v>
      </c>
      <c r="BD51" s="416">
        <v>1</v>
      </c>
      <c r="BE51" s="416">
        <v>0</v>
      </c>
      <c r="BF51" s="416">
        <v>1</v>
      </c>
      <c r="BG51" s="416">
        <v>0</v>
      </c>
      <c r="BH51" s="416">
        <v>8</v>
      </c>
      <c r="BI51" s="455"/>
      <c r="BJ51" s="455"/>
      <c r="BK51" s="455"/>
      <c r="BL51" s="455"/>
      <c r="BM51" s="455"/>
      <c r="BN51" s="455"/>
      <c r="BO51" s="455"/>
      <c r="BP51" s="455"/>
      <c r="BQ51" s="455"/>
      <c r="BR51" s="455"/>
      <c r="BS51" s="455"/>
      <c r="BT51" s="455"/>
      <c r="BU51" s="455"/>
      <c r="BV51" s="455"/>
      <c r="BW51" s="455"/>
      <c r="BX51" s="455"/>
      <c r="BY51" s="455"/>
      <c r="BZ51" s="455"/>
      <c r="CA51" s="455"/>
      <c r="CB51" s="455"/>
      <c r="CC51" s="455"/>
      <c r="CD51" s="455"/>
      <c r="CE51" s="455"/>
      <c r="CF51" s="455"/>
      <c r="CG51" s="455"/>
      <c r="CH51" s="455"/>
      <c r="CI51" s="455"/>
      <c r="CJ51" s="455"/>
      <c r="CK51" s="455"/>
      <c r="CL51" s="455"/>
      <c r="CM51" s="455"/>
      <c r="CN51" s="455"/>
      <c r="CO51" s="455"/>
      <c r="CP51" s="455"/>
      <c r="CQ51" s="455"/>
      <c r="CR51" s="455"/>
      <c r="CS51" s="455"/>
      <c r="CT51" s="455"/>
      <c r="CU51" s="455"/>
      <c r="CV51" s="455"/>
      <c r="CW51" s="455"/>
      <c r="CX51" s="455"/>
      <c r="CY51" s="455"/>
      <c r="CZ51" s="455"/>
      <c r="DA51" s="455"/>
      <c r="DB51" s="455"/>
      <c r="DC51" s="455"/>
      <c r="DD51" s="455"/>
      <c r="DE51" s="455"/>
      <c r="DF51" s="455"/>
      <c r="DG51" s="455"/>
      <c r="DH51" s="455"/>
      <c r="DI51" s="455"/>
      <c r="DJ51" s="455"/>
      <c r="DK51" s="455"/>
      <c r="DL51" s="455"/>
      <c r="DM51" s="455"/>
      <c r="DN51" s="455"/>
      <c r="DO51" s="455"/>
      <c r="DP51" s="455"/>
      <c r="DQ51" s="455"/>
      <c r="DR51" s="455"/>
      <c r="DS51" s="455"/>
      <c r="DT51" s="455"/>
      <c r="DU51" s="455"/>
      <c r="DV51" s="455"/>
      <c r="DW51" s="455"/>
      <c r="DX51" s="455"/>
      <c r="DY51" s="455"/>
      <c r="DZ51" s="455"/>
      <c r="EA51" s="455"/>
      <c r="EB51" s="455"/>
      <c r="EC51" s="455"/>
      <c r="ED51" s="455"/>
      <c r="EE51" s="455"/>
      <c r="EF51" s="455"/>
      <c r="EG51" s="455"/>
      <c r="EH51" s="455"/>
      <c r="EI51" s="455"/>
      <c r="EJ51" s="455"/>
      <c r="EK51" s="455"/>
      <c r="EL51" s="455"/>
      <c r="EM51" s="455"/>
      <c r="EN51" s="455"/>
      <c r="EO51" s="455"/>
      <c r="EP51" s="455"/>
      <c r="EQ51" s="455"/>
      <c r="ER51" s="455"/>
      <c r="ES51" s="455"/>
      <c r="ET51" s="455"/>
      <c r="EU51" s="455"/>
      <c r="EV51" s="455"/>
      <c r="EW51" s="455"/>
      <c r="EX51" s="455"/>
      <c r="EY51" s="455"/>
      <c r="EZ51" s="455"/>
      <c r="FA51" s="455"/>
      <c r="FB51" s="455"/>
      <c r="FC51" s="455"/>
      <c r="FD51" s="455"/>
      <c r="FE51" s="455"/>
      <c r="FF51" s="455"/>
      <c r="FG51" s="455"/>
      <c r="FH51" s="455"/>
      <c r="FI51" s="455"/>
      <c r="FJ51" s="455"/>
      <c r="FK51" s="455"/>
      <c r="FL51" s="455"/>
      <c r="FM51" s="455"/>
      <c r="FN51" s="455"/>
      <c r="FO51" s="455"/>
      <c r="FP51" s="455"/>
      <c r="FQ51" s="455"/>
      <c r="FR51" s="455"/>
      <c r="FS51" s="455"/>
      <c r="FT51" s="455"/>
      <c r="FU51" s="455"/>
      <c r="FV51" s="455"/>
      <c r="FW51" s="455"/>
      <c r="FX51" s="455"/>
      <c r="FY51" s="455"/>
      <c r="FZ51" s="455"/>
      <c r="GA51" s="455"/>
      <c r="GB51" s="455"/>
      <c r="GC51" s="455"/>
      <c r="GD51" s="455"/>
      <c r="GE51" s="455"/>
      <c r="GF51" s="455"/>
    </row>
    <row r="52" spans="1:189" s="113" customFormat="1">
      <c r="A52" s="126"/>
      <c r="B52" s="358" t="s">
        <v>171</v>
      </c>
      <c r="C52" s="359" t="s">
        <v>173</v>
      </c>
      <c r="D52" s="302"/>
      <c r="E52" s="420">
        <v>91</v>
      </c>
      <c r="F52" s="420">
        <v>4</v>
      </c>
      <c r="G52" s="420">
        <v>0</v>
      </c>
      <c r="H52" s="421">
        <v>0</v>
      </c>
      <c r="I52" s="422">
        <v>1</v>
      </c>
      <c r="J52" s="420">
        <v>0</v>
      </c>
      <c r="K52" s="420">
        <v>0</v>
      </c>
      <c r="L52" s="421">
        <v>6</v>
      </c>
      <c r="M52" s="421">
        <v>0</v>
      </c>
      <c r="N52" s="420">
        <v>1</v>
      </c>
      <c r="O52" s="420">
        <v>0</v>
      </c>
      <c r="P52" s="420">
        <v>0</v>
      </c>
      <c r="Q52" s="420">
        <v>5</v>
      </c>
      <c r="R52" s="420">
        <v>4</v>
      </c>
      <c r="S52" s="420">
        <v>0</v>
      </c>
      <c r="T52" s="420">
        <v>1</v>
      </c>
      <c r="U52" s="420">
        <v>3</v>
      </c>
      <c r="V52" s="420">
        <v>0</v>
      </c>
      <c r="W52" s="420">
        <v>0</v>
      </c>
      <c r="X52" s="420">
        <v>0</v>
      </c>
      <c r="Y52" s="420">
        <v>0</v>
      </c>
      <c r="Z52" s="420">
        <v>0</v>
      </c>
      <c r="AA52" s="420">
        <v>0</v>
      </c>
      <c r="AB52" s="420">
        <v>2</v>
      </c>
      <c r="AC52" s="420">
        <v>2</v>
      </c>
      <c r="AD52" s="420">
        <v>1</v>
      </c>
      <c r="AE52" s="420">
        <v>0</v>
      </c>
      <c r="AF52" s="420">
        <v>0</v>
      </c>
      <c r="AG52" s="420">
        <v>0</v>
      </c>
      <c r="AH52" s="420">
        <v>0</v>
      </c>
      <c r="AI52" s="420">
        <v>0</v>
      </c>
      <c r="AJ52" s="420">
        <v>0</v>
      </c>
      <c r="AK52" s="420">
        <v>0</v>
      </c>
      <c r="AL52" s="420">
        <v>11</v>
      </c>
      <c r="AM52" s="420">
        <v>0</v>
      </c>
      <c r="AN52" s="420">
        <v>28</v>
      </c>
      <c r="AO52" s="420">
        <v>0</v>
      </c>
      <c r="AP52" s="420">
        <v>0</v>
      </c>
      <c r="AQ52" s="420">
        <v>2</v>
      </c>
      <c r="AR52" s="420">
        <v>0</v>
      </c>
      <c r="AS52" s="420">
        <v>0</v>
      </c>
      <c r="AT52" s="420">
        <v>3</v>
      </c>
      <c r="AU52" s="420">
        <v>0</v>
      </c>
      <c r="AV52" s="420">
        <v>1</v>
      </c>
      <c r="AW52" s="420">
        <v>1</v>
      </c>
      <c r="AX52" s="420">
        <v>0</v>
      </c>
      <c r="AY52" s="420">
        <v>1</v>
      </c>
      <c r="AZ52" s="420">
        <v>2</v>
      </c>
      <c r="BA52" s="420">
        <v>1</v>
      </c>
      <c r="BB52" s="420">
        <v>0</v>
      </c>
      <c r="BC52" s="420">
        <v>1</v>
      </c>
      <c r="BD52" s="420">
        <v>0</v>
      </c>
      <c r="BE52" s="420">
        <v>0</v>
      </c>
      <c r="BF52" s="420">
        <v>1</v>
      </c>
      <c r="BG52" s="420">
        <v>0</v>
      </c>
      <c r="BH52" s="420">
        <v>9</v>
      </c>
      <c r="BI52" s="455"/>
      <c r="BJ52" s="455"/>
      <c r="BK52" s="455"/>
      <c r="BL52" s="455"/>
      <c r="BM52" s="455"/>
      <c r="BN52" s="455"/>
      <c r="BO52" s="455"/>
      <c r="BP52" s="455"/>
      <c r="BQ52" s="455"/>
      <c r="BR52" s="455"/>
      <c r="BS52" s="455"/>
      <c r="BT52" s="455"/>
      <c r="BU52" s="455"/>
      <c r="BV52" s="455"/>
      <c r="BW52" s="455"/>
      <c r="BX52" s="455"/>
      <c r="BY52" s="455"/>
      <c r="BZ52" s="455"/>
      <c r="CA52" s="455"/>
      <c r="CB52" s="455"/>
      <c r="CC52" s="455"/>
      <c r="CD52" s="455"/>
      <c r="CE52" s="455"/>
      <c r="CF52" s="455"/>
      <c r="CG52" s="455"/>
      <c r="CH52" s="455"/>
      <c r="CI52" s="455"/>
      <c r="CJ52" s="455"/>
      <c r="CK52" s="455"/>
      <c r="CL52" s="455"/>
      <c r="CM52" s="455"/>
      <c r="CN52" s="455"/>
      <c r="CO52" s="455"/>
      <c r="CP52" s="455"/>
      <c r="CQ52" s="455"/>
      <c r="CR52" s="455"/>
      <c r="CS52" s="455"/>
      <c r="CT52" s="455"/>
      <c r="CU52" s="455"/>
      <c r="CV52" s="455"/>
      <c r="CW52" s="455"/>
      <c r="CX52" s="455"/>
      <c r="CY52" s="455"/>
      <c r="CZ52" s="455"/>
      <c r="DA52" s="455"/>
      <c r="DB52" s="455"/>
      <c r="DC52" s="455"/>
      <c r="DD52" s="455"/>
      <c r="DE52" s="455"/>
      <c r="DF52" s="455"/>
      <c r="DG52" s="455"/>
      <c r="DH52" s="455"/>
      <c r="DI52" s="455"/>
      <c r="DJ52" s="455"/>
      <c r="DK52" s="455"/>
      <c r="DL52" s="455"/>
      <c r="DM52" s="455"/>
      <c r="DN52" s="455"/>
      <c r="DO52" s="455"/>
      <c r="DP52" s="455"/>
      <c r="DQ52" s="455"/>
      <c r="DR52" s="455"/>
      <c r="DS52" s="455"/>
      <c r="DT52" s="455"/>
      <c r="DU52" s="455"/>
      <c r="DV52" s="455"/>
      <c r="DW52" s="455"/>
      <c r="DX52" s="455"/>
      <c r="DY52" s="455"/>
      <c r="DZ52" s="455"/>
      <c r="EA52" s="455"/>
      <c r="EB52" s="455"/>
      <c r="EC52" s="455"/>
      <c r="ED52" s="455"/>
      <c r="EE52" s="455"/>
      <c r="EF52" s="455"/>
      <c r="EG52" s="455"/>
      <c r="EH52" s="455"/>
      <c r="EI52" s="455"/>
      <c r="EJ52" s="455"/>
      <c r="EK52" s="455"/>
      <c r="EL52" s="455"/>
      <c r="EM52" s="455"/>
      <c r="EN52" s="455"/>
      <c r="EO52" s="455"/>
      <c r="EP52" s="455"/>
      <c r="EQ52" s="455"/>
      <c r="ER52" s="455"/>
      <c r="ES52" s="455"/>
      <c r="ET52" s="455"/>
      <c r="EU52" s="455"/>
      <c r="EV52" s="455"/>
      <c r="EW52" s="455"/>
      <c r="EX52" s="455"/>
      <c r="EY52" s="455"/>
      <c r="EZ52" s="455"/>
      <c r="FA52" s="455"/>
      <c r="FB52" s="455"/>
      <c r="FC52" s="455"/>
      <c r="FD52" s="455"/>
      <c r="FE52" s="455"/>
      <c r="FF52" s="455"/>
      <c r="FG52" s="455"/>
      <c r="FH52" s="455"/>
      <c r="FI52" s="455"/>
      <c r="FJ52" s="455"/>
      <c r="FK52" s="455"/>
      <c r="FL52" s="455"/>
      <c r="FM52" s="455"/>
      <c r="FN52" s="455"/>
      <c r="FO52" s="455"/>
      <c r="FP52" s="455"/>
      <c r="FQ52" s="455"/>
      <c r="FR52" s="455"/>
      <c r="FS52" s="455"/>
      <c r="FT52" s="455"/>
      <c r="FU52" s="455"/>
      <c r="FV52" s="455"/>
      <c r="FW52" s="455"/>
      <c r="FX52" s="455"/>
      <c r="FY52" s="455"/>
      <c r="FZ52" s="455"/>
      <c r="GA52" s="455"/>
      <c r="GB52" s="455"/>
      <c r="GC52" s="455"/>
      <c r="GD52" s="455"/>
      <c r="GE52" s="455"/>
      <c r="GF52" s="455"/>
      <c r="GG52" s="360"/>
    </row>
    <row r="53" spans="1:189" s="360" customFormat="1">
      <c r="A53" s="129"/>
      <c r="B53" s="363" t="s">
        <v>171</v>
      </c>
      <c r="C53" s="373" t="s">
        <v>174</v>
      </c>
      <c r="D53" s="302"/>
      <c r="E53" s="416">
        <v>397</v>
      </c>
      <c r="F53" s="416">
        <v>4</v>
      </c>
      <c r="G53" s="416">
        <v>0</v>
      </c>
      <c r="H53" s="423">
        <v>0</v>
      </c>
      <c r="I53" s="415">
        <v>1</v>
      </c>
      <c r="J53" s="416">
        <v>1</v>
      </c>
      <c r="K53" s="416">
        <v>0</v>
      </c>
      <c r="L53" s="416">
        <v>45</v>
      </c>
      <c r="M53" s="416">
        <v>2</v>
      </c>
      <c r="N53" s="416">
        <v>7</v>
      </c>
      <c r="O53" s="416">
        <v>0</v>
      </c>
      <c r="P53" s="416">
        <v>0</v>
      </c>
      <c r="Q53" s="416">
        <v>14</v>
      </c>
      <c r="R53" s="416">
        <v>12</v>
      </c>
      <c r="S53" s="416">
        <v>0</v>
      </c>
      <c r="T53" s="416">
        <v>0</v>
      </c>
      <c r="U53" s="416">
        <v>10</v>
      </c>
      <c r="V53" s="416">
        <v>1</v>
      </c>
      <c r="W53" s="416">
        <v>0</v>
      </c>
      <c r="X53" s="416">
        <v>0</v>
      </c>
      <c r="Y53" s="416">
        <v>3</v>
      </c>
      <c r="Z53" s="416">
        <v>2</v>
      </c>
      <c r="AA53" s="416">
        <v>0</v>
      </c>
      <c r="AB53" s="416">
        <v>2</v>
      </c>
      <c r="AC53" s="416">
        <v>8</v>
      </c>
      <c r="AD53" s="416">
        <v>6</v>
      </c>
      <c r="AE53" s="416">
        <v>0</v>
      </c>
      <c r="AF53" s="416">
        <v>1</v>
      </c>
      <c r="AG53" s="416">
        <v>1</v>
      </c>
      <c r="AH53" s="416">
        <v>0</v>
      </c>
      <c r="AI53" s="416">
        <v>1</v>
      </c>
      <c r="AJ53" s="416">
        <v>1</v>
      </c>
      <c r="AK53" s="416">
        <v>2</v>
      </c>
      <c r="AL53" s="416">
        <v>55</v>
      </c>
      <c r="AM53" s="416">
        <v>0</v>
      </c>
      <c r="AN53" s="416">
        <v>126</v>
      </c>
      <c r="AO53" s="416">
        <v>6</v>
      </c>
      <c r="AP53" s="416">
        <v>0</v>
      </c>
      <c r="AQ53" s="416">
        <v>0</v>
      </c>
      <c r="AR53" s="416">
        <v>1</v>
      </c>
      <c r="AS53" s="416">
        <v>1</v>
      </c>
      <c r="AT53" s="416">
        <v>13</v>
      </c>
      <c r="AU53" s="416">
        <v>0</v>
      </c>
      <c r="AV53" s="416">
        <v>0</v>
      </c>
      <c r="AW53" s="416">
        <v>0</v>
      </c>
      <c r="AX53" s="416">
        <v>0</v>
      </c>
      <c r="AY53" s="416">
        <v>1</v>
      </c>
      <c r="AZ53" s="416">
        <v>8</v>
      </c>
      <c r="BA53" s="416">
        <v>0</v>
      </c>
      <c r="BB53" s="416">
        <v>0</v>
      </c>
      <c r="BC53" s="416">
        <v>10</v>
      </c>
      <c r="BD53" s="416">
        <v>4</v>
      </c>
      <c r="BE53" s="416">
        <v>0</v>
      </c>
      <c r="BF53" s="416">
        <v>1</v>
      </c>
      <c r="BG53" s="416">
        <v>0</v>
      </c>
      <c r="BH53" s="416">
        <v>47</v>
      </c>
      <c r="BI53" s="455"/>
      <c r="BJ53" s="455"/>
      <c r="BK53" s="455"/>
      <c r="BL53" s="455"/>
      <c r="BM53" s="455"/>
      <c r="BN53" s="455"/>
      <c r="BO53" s="455"/>
      <c r="BP53" s="455"/>
      <c r="BQ53" s="455"/>
      <c r="BR53" s="455"/>
      <c r="BS53" s="455"/>
      <c r="BT53" s="455"/>
      <c r="BU53" s="455"/>
      <c r="BV53" s="455"/>
      <c r="BW53" s="455"/>
      <c r="BX53" s="455"/>
      <c r="BY53" s="455"/>
      <c r="BZ53" s="455"/>
      <c r="CA53" s="455"/>
      <c r="CB53" s="455"/>
      <c r="CC53" s="455"/>
      <c r="CD53" s="455"/>
      <c r="CE53" s="455"/>
      <c r="CF53" s="455"/>
      <c r="CG53" s="455"/>
      <c r="CH53" s="455"/>
      <c r="CI53" s="455"/>
      <c r="CJ53" s="455"/>
      <c r="CK53" s="455"/>
      <c r="CL53" s="455"/>
      <c r="CM53" s="455"/>
      <c r="CN53" s="455"/>
      <c r="CO53" s="455"/>
      <c r="CP53" s="455"/>
      <c r="CQ53" s="455"/>
      <c r="CR53" s="455"/>
      <c r="CS53" s="455"/>
      <c r="CT53" s="455"/>
      <c r="CU53" s="455"/>
      <c r="CV53" s="455"/>
      <c r="CW53" s="455"/>
      <c r="CX53" s="455"/>
      <c r="CY53" s="455"/>
      <c r="CZ53" s="455"/>
      <c r="DA53" s="455"/>
      <c r="DB53" s="455"/>
      <c r="DC53" s="455"/>
      <c r="DD53" s="455"/>
      <c r="DE53" s="455"/>
      <c r="DF53" s="455"/>
      <c r="DG53" s="455"/>
      <c r="DH53" s="455"/>
      <c r="DI53" s="455"/>
      <c r="DJ53" s="455"/>
      <c r="DK53" s="455"/>
      <c r="DL53" s="455"/>
      <c r="DM53" s="455"/>
      <c r="DN53" s="455"/>
      <c r="DO53" s="455"/>
      <c r="DP53" s="455"/>
      <c r="DQ53" s="455"/>
      <c r="DR53" s="455"/>
      <c r="DS53" s="455"/>
      <c r="DT53" s="455"/>
      <c r="DU53" s="455"/>
      <c r="DV53" s="455"/>
      <c r="DW53" s="455"/>
      <c r="DX53" s="455"/>
      <c r="DY53" s="455"/>
      <c r="DZ53" s="455"/>
      <c r="EA53" s="455"/>
      <c r="EB53" s="455"/>
      <c r="EC53" s="455"/>
      <c r="ED53" s="455"/>
      <c r="EE53" s="455"/>
      <c r="EF53" s="455"/>
      <c r="EG53" s="455"/>
      <c r="EH53" s="455"/>
      <c r="EI53" s="455"/>
      <c r="EJ53" s="455"/>
      <c r="EK53" s="455"/>
      <c r="EL53" s="455"/>
      <c r="EM53" s="455"/>
      <c r="EN53" s="455"/>
      <c r="EO53" s="455"/>
      <c r="EP53" s="455"/>
      <c r="EQ53" s="455"/>
      <c r="ER53" s="455"/>
      <c r="ES53" s="455"/>
      <c r="ET53" s="455"/>
      <c r="EU53" s="455"/>
      <c r="EV53" s="455"/>
      <c r="EW53" s="455"/>
      <c r="EX53" s="455"/>
      <c r="EY53" s="455"/>
      <c r="EZ53" s="455"/>
      <c r="FA53" s="455"/>
      <c r="FB53" s="455"/>
      <c r="FC53" s="455"/>
      <c r="FD53" s="455"/>
      <c r="FE53" s="455"/>
      <c r="FF53" s="455"/>
      <c r="FG53" s="455"/>
      <c r="FH53" s="455"/>
      <c r="FI53" s="455"/>
      <c r="FJ53" s="455"/>
      <c r="FK53" s="455"/>
      <c r="FL53" s="455"/>
      <c r="FM53" s="455"/>
      <c r="FN53" s="455"/>
      <c r="FO53" s="455"/>
      <c r="FP53" s="455"/>
      <c r="FQ53" s="455"/>
      <c r="FR53" s="455"/>
      <c r="FS53" s="455"/>
      <c r="FT53" s="455"/>
      <c r="FU53" s="455"/>
      <c r="FV53" s="455"/>
      <c r="FW53" s="455"/>
      <c r="FX53" s="455"/>
      <c r="FY53" s="455"/>
      <c r="FZ53" s="455"/>
      <c r="GA53" s="455"/>
      <c r="GB53" s="455"/>
      <c r="GC53" s="455"/>
      <c r="GD53" s="455"/>
      <c r="GE53" s="455"/>
      <c r="GF53" s="455"/>
    </row>
    <row r="54" spans="1:189" s="113" customFormat="1">
      <c r="A54" s="126"/>
      <c r="B54" s="358" t="s">
        <v>177</v>
      </c>
      <c r="C54" s="359" t="s">
        <v>179</v>
      </c>
      <c r="D54" s="302"/>
      <c r="E54" s="420">
        <v>119</v>
      </c>
      <c r="F54" s="420">
        <v>0</v>
      </c>
      <c r="G54" s="420">
        <v>0</v>
      </c>
      <c r="H54" s="421">
        <v>0</v>
      </c>
      <c r="I54" s="422">
        <v>0</v>
      </c>
      <c r="J54" s="420">
        <v>0</v>
      </c>
      <c r="K54" s="420">
        <v>0</v>
      </c>
      <c r="L54" s="421">
        <v>1</v>
      </c>
      <c r="M54" s="421">
        <v>0</v>
      </c>
      <c r="N54" s="420">
        <v>0</v>
      </c>
      <c r="O54" s="420">
        <v>0</v>
      </c>
      <c r="P54" s="420">
        <v>0</v>
      </c>
      <c r="Q54" s="420">
        <v>3</v>
      </c>
      <c r="R54" s="420">
        <v>0</v>
      </c>
      <c r="S54" s="420">
        <v>0</v>
      </c>
      <c r="T54" s="420">
        <v>0</v>
      </c>
      <c r="U54" s="420">
        <v>0</v>
      </c>
      <c r="V54" s="420">
        <v>0</v>
      </c>
      <c r="W54" s="420">
        <v>0</v>
      </c>
      <c r="X54" s="420">
        <v>0</v>
      </c>
      <c r="Y54" s="420">
        <v>1</v>
      </c>
      <c r="Z54" s="420">
        <v>0</v>
      </c>
      <c r="AA54" s="420">
        <v>0</v>
      </c>
      <c r="AB54" s="420">
        <v>0</v>
      </c>
      <c r="AC54" s="420">
        <v>0</v>
      </c>
      <c r="AD54" s="420">
        <v>6</v>
      </c>
      <c r="AE54" s="420">
        <v>0</v>
      </c>
      <c r="AF54" s="420">
        <v>0</v>
      </c>
      <c r="AG54" s="420">
        <v>0</v>
      </c>
      <c r="AH54" s="420">
        <v>0</v>
      </c>
      <c r="AI54" s="420">
        <v>0</v>
      </c>
      <c r="AJ54" s="420">
        <v>0</v>
      </c>
      <c r="AK54" s="420">
        <v>0</v>
      </c>
      <c r="AL54" s="420">
        <v>0</v>
      </c>
      <c r="AM54" s="420">
        <v>0</v>
      </c>
      <c r="AN54" s="420">
        <v>0</v>
      </c>
      <c r="AO54" s="420">
        <v>0</v>
      </c>
      <c r="AP54" s="420">
        <v>0</v>
      </c>
      <c r="AQ54" s="420">
        <v>96</v>
      </c>
      <c r="AR54" s="420">
        <v>0</v>
      </c>
      <c r="AS54" s="420">
        <v>0</v>
      </c>
      <c r="AT54" s="420">
        <v>1</v>
      </c>
      <c r="AU54" s="420">
        <v>0</v>
      </c>
      <c r="AV54" s="420">
        <v>0</v>
      </c>
      <c r="AW54" s="420">
        <v>0</v>
      </c>
      <c r="AX54" s="420">
        <v>0</v>
      </c>
      <c r="AY54" s="420">
        <v>0</v>
      </c>
      <c r="AZ54" s="420">
        <v>3</v>
      </c>
      <c r="BA54" s="420">
        <v>3</v>
      </c>
      <c r="BB54" s="420">
        <v>0</v>
      </c>
      <c r="BC54" s="420">
        <v>0</v>
      </c>
      <c r="BD54" s="420">
        <v>1</v>
      </c>
      <c r="BE54" s="420">
        <v>0</v>
      </c>
      <c r="BF54" s="420">
        <v>1</v>
      </c>
      <c r="BG54" s="420">
        <v>0</v>
      </c>
      <c r="BH54" s="420">
        <v>3</v>
      </c>
      <c r="BI54" s="455"/>
      <c r="BJ54" s="455"/>
      <c r="BK54" s="455"/>
      <c r="BL54" s="455"/>
      <c r="BM54" s="455"/>
      <c r="BN54" s="455"/>
      <c r="BO54" s="455"/>
      <c r="BP54" s="455"/>
      <c r="BQ54" s="455"/>
      <c r="BR54" s="455"/>
      <c r="BS54" s="455"/>
      <c r="BT54" s="455"/>
      <c r="BU54" s="455"/>
      <c r="BV54" s="455"/>
      <c r="BW54" s="455"/>
      <c r="BX54" s="455"/>
      <c r="BY54" s="455"/>
      <c r="BZ54" s="455"/>
      <c r="CA54" s="455"/>
      <c r="CB54" s="455"/>
      <c r="CC54" s="455"/>
      <c r="CD54" s="455"/>
      <c r="CE54" s="455"/>
      <c r="CF54" s="455"/>
      <c r="CG54" s="455"/>
      <c r="CH54" s="455"/>
      <c r="CI54" s="455"/>
      <c r="CJ54" s="455"/>
      <c r="CK54" s="455"/>
      <c r="CL54" s="455"/>
      <c r="CM54" s="455"/>
      <c r="CN54" s="455"/>
      <c r="CO54" s="455"/>
      <c r="CP54" s="455"/>
      <c r="CQ54" s="455"/>
      <c r="CR54" s="455"/>
      <c r="CS54" s="455"/>
      <c r="CT54" s="455"/>
      <c r="CU54" s="455"/>
      <c r="CV54" s="455"/>
      <c r="CW54" s="455"/>
      <c r="CX54" s="455"/>
      <c r="CY54" s="455"/>
      <c r="CZ54" s="455"/>
      <c r="DA54" s="455"/>
      <c r="DB54" s="455"/>
      <c r="DC54" s="455"/>
      <c r="DD54" s="455"/>
      <c r="DE54" s="455"/>
      <c r="DF54" s="455"/>
      <c r="DG54" s="455"/>
      <c r="DH54" s="455"/>
      <c r="DI54" s="455"/>
      <c r="DJ54" s="455"/>
      <c r="DK54" s="455"/>
      <c r="DL54" s="455"/>
      <c r="DM54" s="455"/>
      <c r="DN54" s="455"/>
      <c r="DO54" s="455"/>
      <c r="DP54" s="455"/>
      <c r="DQ54" s="455"/>
      <c r="DR54" s="455"/>
      <c r="DS54" s="455"/>
      <c r="DT54" s="455"/>
      <c r="DU54" s="455"/>
      <c r="DV54" s="455"/>
      <c r="DW54" s="455"/>
      <c r="DX54" s="455"/>
      <c r="DY54" s="455"/>
      <c r="DZ54" s="455"/>
      <c r="EA54" s="455"/>
      <c r="EB54" s="455"/>
      <c r="EC54" s="455"/>
      <c r="ED54" s="455"/>
      <c r="EE54" s="455"/>
      <c r="EF54" s="455"/>
      <c r="EG54" s="455"/>
      <c r="EH54" s="455"/>
      <c r="EI54" s="455"/>
      <c r="EJ54" s="455"/>
      <c r="EK54" s="455"/>
      <c r="EL54" s="455"/>
      <c r="EM54" s="455"/>
      <c r="EN54" s="455"/>
      <c r="EO54" s="455"/>
      <c r="EP54" s="455"/>
      <c r="EQ54" s="455"/>
      <c r="ER54" s="455"/>
      <c r="ES54" s="455"/>
      <c r="ET54" s="455"/>
      <c r="EU54" s="455"/>
      <c r="EV54" s="455"/>
      <c r="EW54" s="455"/>
      <c r="EX54" s="455"/>
      <c r="EY54" s="455"/>
      <c r="EZ54" s="455"/>
      <c r="FA54" s="455"/>
      <c r="FB54" s="455"/>
      <c r="FC54" s="455"/>
      <c r="FD54" s="455"/>
      <c r="FE54" s="455"/>
      <c r="FF54" s="455"/>
      <c r="FG54" s="455"/>
      <c r="FH54" s="455"/>
      <c r="FI54" s="455"/>
      <c r="FJ54" s="455"/>
      <c r="FK54" s="455"/>
      <c r="FL54" s="455"/>
      <c r="FM54" s="455"/>
      <c r="FN54" s="455"/>
      <c r="FO54" s="455"/>
      <c r="FP54" s="455"/>
      <c r="FQ54" s="455"/>
      <c r="FR54" s="455"/>
      <c r="FS54" s="455"/>
      <c r="FT54" s="455"/>
      <c r="FU54" s="455"/>
      <c r="FV54" s="455"/>
      <c r="FW54" s="455"/>
      <c r="FX54" s="455"/>
      <c r="FY54" s="455"/>
      <c r="FZ54" s="455"/>
      <c r="GA54" s="455"/>
      <c r="GB54" s="455"/>
      <c r="GC54" s="455"/>
      <c r="GD54" s="455"/>
      <c r="GE54" s="455"/>
      <c r="GF54" s="455"/>
      <c r="GG54" s="360"/>
    </row>
    <row r="55" spans="1:189" s="360" customFormat="1">
      <c r="A55" s="129"/>
      <c r="B55" s="363" t="s">
        <v>177</v>
      </c>
      <c r="C55" s="373" t="s">
        <v>319</v>
      </c>
      <c r="D55" s="302"/>
      <c r="E55" s="416">
        <v>52</v>
      </c>
      <c r="F55" s="416">
        <v>0</v>
      </c>
      <c r="G55" s="416">
        <v>1</v>
      </c>
      <c r="H55" s="423">
        <v>0</v>
      </c>
      <c r="I55" s="415">
        <v>1</v>
      </c>
      <c r="J55" s="416">
        <v>0</v>
      </c>
      <c r="K55" s="416">
        <v>0</v>
      </c>
      <c r="L55" s="416">
        <v>1</v>
      </c>
      <c r="M55" s="416">
        <v>0</v>
      </c>
      <c r="N55" s="416">
        <v>0</v>
      </c>
      <c r="O55" s="416">
        <v>0</v>
      </c>
      <c r="P55" s="416">
        <v>0</v>
      </c>
      <c r="Q55" s="416">
        <v>1</v>
      </c>
      <c r="R55" s="416">
        <v>1</v>
      </c>
      <c r="S55" s="416">
        <v>0</v>
      </c>
      <c r="T55" s="416">
        <v>0</v>
      </c>
      <c r="U55" s="416">
        <v>1</v>
      </c>
      <c r="V55" s="416">
        <v>0</v>
      </c>
      <c r="W55" s="416">
        <v>0</v>
      </c>
      <c r="X55" s="416">
        <v>1</v>
      </c>
      <c r="Y55" s="416">
        <v>1</v>
      </c>
      <c r="Z55" s="416">
        <v>0</v>
      </c>
      <c r="AA55" s="416">
        <v>0</v>
      </c>
      <c r="AB55" s="416">
        <v>0</v>
      </c>
      <c r="AC55" s="416">
        <v>0</v>
      </c>
      <c r="AD55" s="416">
        <v>3</v>
      </c>
      <c r="AE55" s="416">
        <v>0</v>
      </c>
      <c r="AF55" s="416">
        <v>0</v>
      </c>
      <c r="AG55" s="416">
        <v>0</v>
      </c>
      <c r="AH55" s="416">
        <v>0</v>
      </c>
      <c r="AI55" s="416">
        <v>0</v>
      </c>
      <c r="AJ55" s="416">
        <v>0</v>
      </c>
      <c r="AK55" s="416">
        <v>0</v>
      </c>
      <c r="AL55" s="416">
        <v>1</v>
      </c>
      <c r="AM55" s="416">
        <v>0</v>
      </c>
      <c r="AN55" s="416">
        <v>4</v>
      </c>
      <c r="AO55" s="416">
        <v>0</v>
      </c>
      <c r="AP55" s="416">
        <v>0</v>
      </c>
      <c r="AQ55" s="416">
        <v>32</v>
      </c>
      <c r="AR55" s="416">
        <v>0</v>
      </c>
      <c r="AS55" s="416">
        <v>0</v>
      </c>
      <c r="AT55" s="416">
        <v>1</v>
      </c>
      <c r="AU55" s="416">
        <v>0</v>
      </c>
      <c r="AV55" s="416">
        <v>0</v>
      </c>
      <c r="AW55" s="416">
        <v>0</v>
      </c>
      <c r="AX55" s="416">
        <v>0</v>
      </c>
      <c r="AY55" s="416">
        <v>0</v>
      </c>
      <c r="AZ55" s="416">
        <v>3</v>
      </c>
      <c r="BA55" s="416">
        <v>0</v>
      </c>
      <c r="BB55" s="416">
        <v>0</v>
      </c>
      <c r="BC55" s="416">
        <v>0</v>
      </c>
      <c r="BD55" s="416">
        <v>0</v>
      </c>
      <c r="BE55" s="416">
        <v>0</v>
      </c>
      <c r="BF55" s="416">
        <v>0</v>
      </c>
      <c r="BG55" s="416">
        <v>0</v>
      </c>
      <c r="BH55" s="416">
        <v>0</v>
      </c>
      <c r="BI55" s="455"/>
      <c r="BJ55" s="455"/>
      <c r="BK55" s="455"/>
      <c r="BL55" s="455"/>
      <c r="BM55" s="455"/>
      <c r="BN55" s="455"/>
      <c r="BO55" s="455"/>
      <c r="BP55" s="455"/>
      <c r="BQ55" s="455"/>
      <c r="BR55" s="455"/>
      <c r="BS55" s="455"/>
      <c r="BT55" s="455"/>
      <c r="BU55" s="455"/>
      <c r="BV55" s="455"/>
      <c r="BW55" s="455"/>
      <c r="BX55" s="455"/>
      <c r="BY55" s="455"/>
      <c r="BZ55" s="455"/>
      <c r="CA55" s="455"/>
      <c r="CB55" s="455"/>
      <c r="CC55" s="455"/>
      <c r="CD55" s="455"/>
      <c r="CE55" s="455"/>
      <c r="CF55" s="455"/>
      <c r="CG55" s="455"/>
      <c r="CH55" s="455"/>
      <c r="CI55" s="455"/>
      <c r="CJ55" s="455"/>
      <c r="CK55" s="455"/>
      <c r="CL55" s="455"/>
      <c r="CM55" s="455"/>
      <c r="CN55" s="455"/>
      <c r="CO55" s="455"/>
      <c r="CP55" s="455"/>
      <c r="CQ55" s="455"/>
      <c r="CR55" s="455"/>
      <c r="CS55" s="455"/>
      <c r="CT55" s="455"/>
      <c r="CU55" s="455"/>
      <c r="CV55" s="455"/>
      <c r="CW55" s="455"/>
      <c r="CX55" s="455"/>
      <c r="CY55" s="455"/>
      <c r="CZ55" s="455"/>
      <c r="DA55" s="455"/>
      <c r="DB55" s="455"/>
      <c r="DC55" s="455"/>
      <c r="DD55" s="455"/>
      <c r="DE55" s="455"/>
      <c r="DF55" s="455"/>
      <c r="DG55" s="455"/>
      <c r="DH55" s="455"/>
      <c r="DI55" s="455"/>
      <c r="DJ55" s="455"/>
      <c r="DK55" s="455"/>
      <c r="DL55" s="455"/>
      <c r="DM55" s="455"/>
      <c r="DN55" s="455"/>
      <c r="DO55" s="455"/>
      <c r="DP55" s="455"/>
      <c r="DQ55" s="455"/>
      <c r="DR55" s="455"/>
      <c r="DS55" s="455"/>
      <c r="DT55" s="455"/>
      <c r="DU55" s="455"/>
      <c r="DV55" s="455"/>
      <c r="DW55" s="455"/>
      <c r="DX55" s="455"/>
      <c r="DY55" s="455"/>
      <c r="DZ55" s="455"/>
      <c r="EA55" s="455"/>
      <c r="EB55" s="455"/>
      <c r="EC55" s="455"/>
      <c r="ED55" s="455"/>
      <c r="EE55" s="455"/>
      <c r="EF55" s="455"/>
      <c r="EG55" s="455"/>
      <c r="EH55" s="455"/>
      <c r="EI55" s="455"/>
      <c r="EJ55" s="455"/>
      <c r="EK55" s="455"/>
      <c r="EL55" s="455"/>
      <c r="EM55" s="455"/>
      <c r="EN55" s="455"/>
      <c r="EO55" s="455"/>
      <c r="EP55" s="455"/>
      <c r="EQ55" s="455"/>
      <c r="ER55" s="455"/>
      <c r="ES55" s="455"/>
      <c r="ET55" s="455"/>
      <c r="EU55" s="455"/>
      <c r="EV55" s="455"/>
      <c r="EW55" s="455"/>
      <c r="EX55" s="455"/>
      <c r="EY55" s="455"/>
      <c r="EZ55" s="455"/>
      <c r="FA55" s="455"/>
      <c r="FB55" s="455"/>
      <c r="FC55" s="455"/>
      <c r="FD55" s="455"/>
      <c r="FE55" s="455"/>
      <c r="FF55" s="455"/>
      <c r="FG55" s="455"/>
      <c r="FH55" s="455"/>
      <c r="FI55" s="455"/>
      <c r="FJ55" s="455"/>
      <c r="FK55" s="455"/>
      <c r="FL55" s="455"/>
      <c r="FM55" s="455"/>
      <c r="FN55" s="455"/>
      <c r="FO55" s="455"/>
      <c r="FP55" s="455"/>
      <c r="FQ55" s="455"/>
      <c r="FR55" s="455"/>
      <c r="FS55" s="455"/>
      <c r="FT55" s="455"/>
      <c r="FU55" s="455"/>
      <c r="FV55" s="455"/>
      <c r="FW55" s="455"/>
      <c r="FX55" s="455"/>
      <c r="FY55" s="455"/>
      <c r="FZ55" s="455"/>
      <c r="GA55" s="455"/>
      <c r="GB55" s="455"/>
      <c r="GC55" s="455"/>
      <c r="GD55" s="455"/>
      <c r="GE55" s="455"/>
      <c r="GF55" s="455"/>
    </row>
    <row r="56" spans="1:189" s="113" customFormat="1">
      <c r="A56" s="126"/>
      <c r="B56" s="358" t="s">
        <v>177</v>
      </c>
      <c r="C56" s="359" t="s">
        <v>178</v>
      </c>
      <c r="D56" s="302"/>
      <c r="E56" s="420">
        <v>79</v>
      </c>
      <c r="F56" s="420">
        <v>1</v>
      </c>
      <c r="G56" s="420">
        <v>0</v>
      </c>
      <c r="H56" s="421">
        <v>0</v>
      </c>
      <c r="I56" s="422">
        <v>0</v>
      </c>
      <c r="J56" s="420">
        <v>0</v>
      </c>
      <c r="K56" s="420">
        <v>0</v>
      </c>
      <c r="L56" s="421">
        <v>7</v>
      </c>
      <c r="M56" s="421">
        <v>0</v>
      </c>
      <c r="N56" s="420">
        <v>0</v>
      </c>
      <c r="O56" s="420">
        <v>0</v>
      </c>
      <c r="P56" s="420">
        <v>0</v>
      </c>
      <c r="Q56" s="420">
        <v>3</v>
      </c>
      <c r="R56" s="420">
        <v>0</v>
      </c>
      <c r="S56" s="420">
        <v>0</v>
      </c>
      <c r="T56" s="420">
        <v>0</v>
      </c>
      <c r="U56" s="420">
        <v>4</v>
      </c>
      <c r="V56" s="420">
        <v>2</v>
      </c>
      <c r="W56" s="420">
        <v>0</v>
      </c>
      <c r="X56" s="420">
        <v>0</v>
      </c>
      <c r="Y56" s="420">
        <v>0</v>
      </c>
      <c r="Z56" s="420">
        <v>0</v>
      </c>
      <c r="AA56" s="420">
        <v>0</v>
      </c>
      <c r="AB56" s="420">
        <v>0</v>
      </c>
      <c r="AC56" s="420">
        <v>1</v>
      </c>
      <c r="AD56" s="420">
        <v>11</v>
      </c>
      <c r="AE56" s="420">
        <v>2</v>
      </c>
      <c r="AF56" s="420">
        <v>0</v>
      </c>
      <c r="AG56" s="420">
        <v>0</v>
      </c>
      <c r="AH56" s="420">
        <v>0</v>
      </c>
      <c r="AI56" s="420">
        <v>0</v>
      </c>
      <c r="AJ56" s="420">
        <v>0</v>
      </c>
      <c r="AK56" s="420">
        <v>0</v>
      </c>
      <c r="AL56" s="420">
        <v>1</v>
      </c>
      <c r="AM56" s="420">
        <v>1</v>
      </c>
      <c r="AN56" s="420">
        <v>4</v>
      </c>
      <c r="AO56" s="420">
        <v>0</v>
      </c>
      <c r="AP56" s="420">
        <v>0</v>
      </c>
      <c r="AQ56" s="420">
        <v>25</v>
      </c>
      <c r="AR56" s="420">
        <v>0</v>
      </c>
      <c r="AS56" s="420">
        <v>0</v>
      </c>
      <c r="AT56" s="420">
        <v>3</v>
      </c>
      <c r="AU56" s="420">
        <v>0</v>
      </c>
      <c r="AV56" s="420">
        <v>0</v>
      </c>
      <c r="AW56" s="420">
        <v>0</v>
      </c>
      <c r="AX56" s="420">
        <v>0</v>
      </c>
      <c r="AY56" s="420">
        <v>0</v>
      </c>
      <c r="AZ56" s="420">
        <v>2</v>
      </c>
      <c r="BA56" s="420">
        <v>0</v>
      </c>
      <c r="BB56" s="420">
        <v>0</v>
      </c>
      <c r="BC56" s="420">
        <v>2</v>
      </c>
      <c r="BD56" s="420">
        <v>1</v>
      </c>
      <c r="BE56" s="420">
        <v>0</v>
      </c>
      <c r="BF56" s="420">
        <v>0</v>
      </c>
      <c r="BG56" s="420">
        <v>0</v>
      </c>
      <c r="BH56" s="420">
        <v>9</v>
      </c>
      <c r="BI56" s="455"/>
      <c r="BJ56" s="455"/>
      <c r="BK56" s="455"/>
      <c r="BL56" s="455"/>
      <c r="BM56" s="455"/>
      <c r="BN56" s="455"/>
      <c r="BO56" s="455"/>
      <c r="BP56" s="455"/>
      <c r="BQ56" s="455"/>
      <c r="BR56" s="455"/>
      <c r="BS56" s="455"/>
      <c r="BT56" s="455"/>
      <c r="BU56" s="455"/>
      <c r="BV56" s="455"/>
      <c r="BW56" s="455"/>
      <c r="BX56" s="455"/>
      <c r="BY56" s="455"/>
      <c r="BZ56" s="455"/>
      <c r="CA56" s="455"/>
      <c r="CB56" s="455"/>
      <c r="CC56" s="455"/>
      <c r="CD56" s="455"/>
      <c r="CE56" s="455"/>
      <c r="CF56" s="455"/>
      <c r="CG56" s="455"/>
      <c r="CH56" s="455"/>
      <c r="CI56" s="455"/>
      <c r="CJ56" s="455"/>
      <c r="CK56" s="455"/>
      <c r="CL56" s="455"/>
      <c r="CM56" s="455"/>
      <c r="CN56" s="455"/>
      <c r="CO56" s="455"/>
      <c r="CP56" s="455"/>
      <c r="CQ56" s="455"/>
      <c r="CR56" s="455"/>
      <c r="CS56" s="455"/>
      <c r="CT56" s="455"/>
      <c r="CU56" s="455"/>
      <c r="CV56" s="455"/>
      <c r="CW56" s="455"/>
      <c r="CX56" s="455"/>
      <c r="CY56" s="455"/>
      <c r="CZ56" s="455"/>
      <c r="DA56" s="455"/>
      <c r="DB56" s="455"/>
      <c r="DC56" s="455"/>
      <c r="DD56" s="455"/>
      <c r="DE56" s="455"/>
      <c r="DF56" s="455"/>
      <c r="DG56" s="455"/>
      <c r="DH56" s="455"/>
      <c r="DI56" s="455"/>
      <c r="DJ56" s="455"/>
      <c r="DK56" s="455"/>
      <c r="DL56" s="455"/>
      <c r="DM56" s="455"/>
      <c r="DN56" s="455"/>
      <c r="DO56" s="455"/>
      <c r="DP56" s="455"/>
      <c r="DQ56" s="455"/>
      <c r="DR56" s="455"/>
      <c r="DS56" s="455"/>
      <c r="DT56" s="455"/>
      <c r="DU56" s="455"/>
      <c r="DV56" s="455"/>
      <c r="DW56" s="455"/>
      <c r="DX56" s="455"/>
      <c r="DY56" s="455"/>
      <c r="DZ56" s="455"/>
      <c r="EA56" s="455"/>
      <c r="EB56" s="455"/>
      <c r="EC56" s="455"/>
      <c r="ED56" s="455"/>
      <c r="EE56" s="455"/>
      <c r="EF56" s="455"/>
      <c r="EG56" s="455"/>
      <c r="EH56" s="455"/>
      <c r="EI56" s="455"/>
      <c r="EJ56" s="455"/>
      <c r="EK56" s="455"/>
      <c r="EL56" s="455"/>
      <c r="EM56" s="455"/>
      <c r="EN56" s="455"/>
      <c r="EO56" s="455"/>
      <c r="EP56" s="455"/>
      <c r="EQ56" s="455"/>
      <c r="ER56" s="455"/>
      <c r="ES56" s="455"/>
      <c r="ET56" s="455"/>
      <c r="EU56" s="455"/>
      <c r="EV56" s="455"/>
      <c r="EW56" s="455"/>
      <c r="EX56" s="455"/>
      <c r="EY56" s="455"/>
      <c r="EZ56" s="455"/>
      <c r="FA56" s="455"/>
      <c r="FB56" s="455"/>
      <c r="FC56" s="455"/>
      <c r="FD56" s="455"/>
      <c r="FE56" s="455"/>
      <c r="FF56" s="455"/>
      <c r="FG56" s="455"/>
      <c r="FH56" s="455"/>
      <c r="FI56" s="455"/>
      <c r="FJ56" s="455"/>
      <c r="FK56" s="455"/>
      <c r="FL56" s="455"/>
      <c r="FM56" s="455"/>
      <c r="FN56" s="455"/>
      <c r="FO56" s="455"/>
      <c r="FP56" s="455"/>
      <c r="FQ56" s="455"/>
      <c r="FR56" s="455"/>
      <c r="FS56" s="455"/>
      <c r="FT56" s="455"/>
      <c r="FU56" s="455"/>
      <c r="FV56" s="455"/>
      <c r="FW56" s="455"/>
      <c r="FX56" s="455"/>
      <c r="FY56" s="455"/>
      <c r="FZ56" s="455"/>
      <c r="GA56" s="455"/>
      <c r="GB56" s="455"/>
      <c r="GC56" s="455"/>
      <c r="GD56" s="455"/>
      <c r="GE56" s="455"/>
      <c r="GF56" s="455"/>
      <c r="GG56" s="360"/>
    </row>
    <row r="57" spans="1:189" s="360" customFormat="1">
      <c r="A57" s="129"/>
      <c r="B57" s="363" t="s">
        <v>180</v>
      </c>
      <c r="C57" s="373" t="s">
        <v>181</v>
      </c>
      <c r="D57" s="302"/>
      <c r="E57" s="416">
        <v>60</v>
      </c>
      <c r="F57" s="416">
        <v>0</v>
      </c>
      <c r="G57" s="416">
        <v>0</v>
      </c>
      <c r="H57" s="423">
        <v>0</v>
      </c>
      <c r="I57" s="415">
        <v>0</v>
      </c>
      <c r="J57" s="416">
        <v>0</v>
      </c>
      <c r="K57" s="416">
        <v>0</v>
      </c>
      <c r="L57" s="416">
        <v>1</v>
      </c>
      <c r="M57" s="416">
        <v>1</v>
      </c>
      <c r="N57" s="416">
        <v>0</v>
      </c>
      <c r="O57" s="416">
        <v>0</v>
      </c>
      <c r="P57" s="416">
        <v>0</v>
      </c>
      <c r="Q57" s="416">
        <v>0</v>
      </c>
      <c r="R57" s="416">
        <v>0</v>
      </c>
      <c r="S57" s="416">
        <v>0</v>
      </c>
      <c r="T57" s="416">
        <v>0</v>
      </c>
      <c r="U57" s="416">
        <v>0</v>
      </c>
      <c r="V57" s="416">
        <v>0</v>
      </c>
      <c r="W57" s="416">
        <v>0</v>
      </c>
      <c r="X57" s="416">
        <v>0</v>
      </c>
      <c r="Y57" s="416">
        <v>0</v>
      </c>
      <c r="Z57" s="416">
        <v>0</v>
      </c>
      <c r="AA57" s="416">
        <v>0</v>
      </c>
      <c r="AB57" s="416">
        <v>0</v>
      </c>
      <c r="AC57" s="416">
        <v>0</v>
      </c>
      <c r="AD57" s="416">
        <v>0</v>
      </c>
      <c r="AE57" s="416">
        <v>0</v>
      </c>
      <c r="AF57" s="416">
        <v>0</v>
      </c>
      <c r="AG57" s="416">
        <v>1</v>
      </c>
      <c r="AH57" s="416">
        <v>0</v>
      </c>
      <c r="AI57" s="416">
        <v>0</v>
      </c>
      <c r="AJ57" s="416">
        <v>0</v>
      </c>
      <c r="AK57" s="416">
        <v>0</v>
      </c>
      <c r="AL57" s="416">
        <v>0</v>
      </c>
      <c r="AM57" s="416">
        <v>0</v>
      </c>
      <c r="AN57" s="416">
        <v>0</v>
      </c>
      <c r="AO57" s="416">
        <v>0</v>
      </c>
      <c r="AP57" s="416">
        <v>0</v>
      </c>
      <c r="AQ57" s="416">
        <v>0</v>
      </c>
      <c r="AR57" s="416">
        <v>53</v>
      </c>
      <c r="AS57" s="416">
        <v>0</v>
      </c>
      <c r="AT57" s="416">
        <v>0</v>
      </c>
      <c r="AU57" s="416">
        <v>0</v>
      </c>
      <c r="AV57" s="416">
        <v>0</v>
      </c>
      <c r="AW57" s="416">
        <v>0</v>
      </c>
      <c r="AX57" s="416">
        <v>0</v>
      </c>
      <c r="AY57" s="416">
        <v>0</v>
      </c>
      <c r="AZ57" s="416">
        <v>4</v>
      </c>
      <c r="BA57" s="416">
        <v>0</v>
      </c>
      <c r="BB57" s="416">
        <v>0</v>
      </c>
      <c r="BC57" s="416">
        <v>0</v>
      </c>
      <c r="BD57" s="416">
        <v>0</v>
      </c>
      <c r="BE57" s="416">
        <v>0</v>
      </c>
      <c r="BF57" s="416">
        <v>0</v>
      </c>
      <c r="BG57" s="416">
        <v>0</v>
      </c>
      <c r="BH57" s="416">
        <v>0</v>
      </c>
      <c r="BI57" s="455"/>
      <c r="BJ57" s="455"/>
      <c r="BK57" s="455"/>
      <c r="BL57" s="455"/>
      <c r="BM57" s="455"/>
      <c r="BN57" s="455"/>
      <c r="BO57" s="455"/>
      <c r="BP57" s="455"/>
      <c r="BQ57" s="455"/>
      <c r="BR57" s="455"/>
      <c r="BS57" s="455"/>
      <c r="BT57" s="455"/>
      <c r="BU57" s="455"/>
      <c r="BV57" s="455"/>
      <c r="BW57" s="455"/>
      <c r="BX57" s="455"/>
      <c r="BY57" s="455"/>
      <c r="BZ57" s="455"/>
      <c r="CA57" s="455"/>
      <c r="CB57" s="455"/>
      <c r="CC57" s="455"/>
      <c r="CD57" s="455"/>
      <c r="CE57" s="455"/>
      <c r="CF57" s="455"/>
      <c r="CG57" s="455"/>
      <c r="CH57" s="455"/>
      <c r="CI57" s="455"/>
      <c r="CJ57" s="455"/>
      <c r="CK57" s="455"/>
      <c r="CL57" s="455"/>
      <c r="CM57" s="455"/>
      <c r="CN57" s="455"/>
      <c r="CO57" s="455"/>
      <c r="CP57" s="455"/>
      <c r="CQ57" s="455"/>
      <c r="CR57" s="455"/>
      <c r="CS57" s="455"/>
      <c r="CT57" s="455"/>
      <c r="CU57" s="455"/>
      <c r="CV57" s="455"/>
      <c r="CW57" s="455"/>
      <c r="CX57" s="455"/>
      <c r="CY57" s="455"/>
      <c r="CZ57" s="455"/>
      <c r="DA57" s="455"/>
      <c r="DB57" s="455"/>
      <c r="DC57" s="455"/>
      <c r="DD57" s="455"/>
      <c r="DE57" s="455"/>
      <c r="DF57" s="455"/>
      <c r="DG57" s="455"/>
      <c r="DH57" s="455"/>
      <c r="DI57" s="455"/>
      <c r="DJ57" s="455"/>
      <c r="DK57" s="455"/>
      <c r="DL57" s="455"/>
      <c r="DM57" s="455"/>
      <c r="DN57" s="455"/>
      <c r="DO57" s="455"/>
      <c r="DP57" s="455"/>
      <c r="DQ57" s="455"/>
      <c r="DR57" s="455"/>
      <c r="DS57" s="455"/>
      <c r="DT57" s="455"/>
      <c r="DU57" s="455"/>
      <c r="DV57" s="455"/>
      <c r="DW57" s="455"/>
      <c r="DX57" s="455"/>
      <c r="DY57" s="455"/>
      <c r="DZ57" s="455"/>
      <c r="EA57" s="455"/>
      <c r="EB57" s="455"/>
      <c r="EC57" s="455"/>
      <c r="ED57" s="455"/>
      <c r="EE57" s="455"/>
      <c r="EF57" s="455"/>
      <c r="EG57" s="455"/>
      <c r="EH57" s="455"/>
      <c r="EI57" s="455"/>
      <c r="EJ57" s="455"/>
      <c r="EK57" s="455"/>
      <c r="EL57" s="455"/>
      <c r="EM57" s="455"/>
      <c r="EN57" s="455"/>
      <c r="EO57" s="455"/>
      <c r="EP57" s="455"/>
      <c r="EQ57" s="455"/>
      <c r="ER57" s="455"/>
      <c r="ES57" s="455"/>
      <c r="ET57" s="455"/>
      <c r="EU57" s="455"/>
      <c r="EV57" s="455"/>
      <c r="EW57" s="455"/>
      <c r="EX57" s="455"/>
      <c r="EY57" s="455"/>
      <c r="EZ57" s="455"/>
      <c r="FA57" s="455"/>
      <c r="FB57" s="455"/>
      <c r="FC57" s="455"/>
      <c r="FD57" s="455"/>
      <c r="FE57" s="455"/>
      <c r="FF57" s="455"/>
      <c r="FG57" s="455"/>
      <c r="FH57" s="455"/>
      <c r="FI57" s="455"/>
      <c r="FJ57" s="455"/>
      <c r="FK57" s="455"/>
      <c r="FL57" s="455"/>
      <c r="FM57" s="455"/>
      <c r="FN57" s="455"/>
      <c r="FO57" s="455"/>
      <c r="FP57" s="455"/>
      <c r="FQ57" s="455"/>
      <c r="FR57" s="455"/>
      <c r="FS57" s="455"/>
      <c r="FT57" s="455"/>
      <c r="FU57" s="455"/>
      <c r="FV57" s="455"/>
      <c r="FW57" s="455"/>
      <c r="FX57" s="455"/>
      <c r="FY57" s="455"/>
      <c r="FZ57" s="455"/>
      <c r="GA57" s="455"/>
      <c r="GB57" s="455"/>
      <c r="GC57" s="455"/>
      <c r="GD57" s="455"/>
      <c r="GE57" s="455"/>
      <c r="GF57" s="455"/>
    </row>
    <row r="58" spans="1:189" s="113" customFormat="1">
      <c r="A58" s="126"/>
      <c r="B58" s="358" t="s">
        <v>182</v>
      </c>
      <c r="C58" s="359" t="s">
        <v>183</v>
      </c>
      <c r="D58" s="302"/>
      <c r="E58" s="420">
        <v>75</v>
      </c>
      <c r="F58" s="420">
        <v>1</v>
      </c>
      <c r="G58" s="420">
        <v>0</v>
      </c>
      <c r="H58" s="420">
        <v>1</v>
      </c>
      <c r="I58" s="422">
        <v>2</v>
      </c>
      <c r="J58" s="420">
        <v>0</v>
      </c>
      <c r="K58" s="420">
        <v>0</v>
      </c>
      <c r="L58" s="420">
        <v>10</v>
      </c>
      <c r="M58" s="420">
        <v>2</v>
      </c>
      <c r="N58" s="420">
        <v>0</v>
      </c>
      <c r="O58" s="420">
        <v>0</v>
      </c>
      <c r="P58" s="420">
        <v>0</v>
      </c>
      <c r="Q58" s="420">
        <v>2</v>
      </c>
      <c r="R58" s="420">
        <v>1</v>
      </c>
      <c r="S58" s="420">
        <v>0</v>
      </c>
      <c r="T58" s="420">
        <v>2</v>
      </c>
      <c r="U58" s="420">
        <v>0</v>
      </c>
      <c r="V58" s="420">
        <v>0</v>
      </c>
      <c r="W58" s="420">
        <v>1</v>
      </c>
      <c r="X58" s="420">
        <v>0</v>
      </c>
      <c r="Y58" s="420">
        <v>0</v>
      </c>
      <c r="Z58" s="420">
        <v>0</v>
      </c>
      <c r="AA58" s="420">
        <v>0</v>
      </c>
      <c r="AB58" s="420">
        <v>0</v>
      </c>
      <c r="AC58" s="420">
        <v>0</v>
      </c>
      <c r="AD58" s="420">
        <v>2</v>
      </c>
      <c r="AE58" s="420">
        <v>0</v>
      </c>
      <c r="AF58" s="420">
        <v>0</v>
      </c>
      <c r="AG58" s="420">
        <v>0</v>
      </c>
      <c r="AH58" s="420">
        <v>0</v>
      </c>
      <c r="AI58" s="420">
        <v>0</v>
      </c>
      <c r="AJ58" s="420">
        <v>0</v>
      </c>
      <c r="AK58" s="420">
        <v>0</v>
      </c>
      <c r="AL58" s="420">
        <v>0</v>
      </c>
      <c r="AM58" s="420">
        <v>1</v>
      </c>
      <c r="AN58" s="420">
        <v>0</v>
      </c>
      <c r="AO58" s="420">
        <v>0</v>
      </c>
      <c r="AP58" s="420">
        <v>0</v>
      </c>
      <c r="AQ58" s="420">
        <v>1</v>
      </c>
      <c r="AR58" s="420">
        <v>0</v>
      </c>
      <c r="AS58" s="420">
        <v>39</v>
      </c>
      <c r="AT58" s="420">
        <v>0</v>
      </c>
      <c r="AU58" s="420">
        <v>0</v>
      </c>
      <c r="AV58" s="420">
        <v>0</v>
      </c>
      <c r="AW58" s="420">
        <v>0</v>
      </c>
      <c r="AX58" s="420">
        <v>0</v>
      </c>
      <c r="AY58" s="420">
        <v>0</v>
      </c>
      <c r="AZ58" s="420">
        <v>0</v>
      </c>
      <c r="BA58" s="420">
        <v>3</v>
      </c>
      <c r="BB58" s="420">
        <v>0</v>
      </c>
      <c r="BC58" s="420">
        <v>0</v>
      </c>
      <c r="BD58" s="420">
        <v>3</v>
      </c>
      <c r="BE58" s="420">
        <v>0</v>
      </c>
      <c r="BF58" s="420">
        <v>0</v>
      </c>
      <c r="BG58" s="420">
        <v>1</v>
      </c>
      <c r="BH58" s="420">
        <v>3</v>
      </c>
      <c r="BI58" s="455"/>
      <c r="BJ58" s="455"/>
      <c r="BK58" s="455"/>
      <c r="BL58" s="455"/>
      <c r="BM58" s="455"/>
      <c r="BN58" s="455"/>
      <c r="BO58" s="455"/>
      <c r="BP58" s="455"/>
      <c r="BQ58" s="455"/>
      <c r="BR58" s="455"/>
      <c r="BS58" s="455"/>
      <c r="BT58" s="455"/>
      <c r="BU58" s="455"/>
      <c r="BV58" s="455"/>
      <c r="BW58" s="455"/>
      <c r="BX58" s="455"/>
      <c r="BY58" s="455"/>
      <c r="BZ58" s="455"/>
      <c r="CA58" s="455"/>
      <c r="CB58" s="455"/>
      <c r="CC58" s="455"/>
      <c r="CD58" s="455"/>
      <c r="CE58" s="455"/>
      <c r="CF58" s="455"/>
      <c r="CG58" s="455"/>
      <c r="CH58" s="455"/>
      <c r="CI58" s="455"/>
      <c r="CJ58" s="455"/>
      <c r="CK58" s="455"/>
      <c r="CL58" s="455"/>
      <c r="CM58" s="455"/>
      <c r="CN58" s="455"/>
      <c r="CO58" s="455"/>
      <c r="CP58" s="455"/>
      <c r="CQ58" s="455"/>
      <c r="CR58" s="455"/>
      <c r="CS58" s="455"/>
      <c r="CT58" s="455"/>
      <c r="CU58" s="455"/>
      <c r="CV58" s="455"/>
      <c r="CW58" s="455"/>
      <c r="CX58" s="455"/>
      <c r="CY58" s="455"/>
      <c r="CZ58" s="455"/>
      <c r="DA58" s="455"/>
      <c r="DB58" s="455"/>
      <c r="DC58" s="455"/>
      <c r="DD58" s="455"/>
      <c r="DE58" s="455"/>
      <c r="DF58" s="455"/>
      <c r="DG58" s="455"/>
      <c r="DH58" s="455"/>
      <c r="DI58" s="455"/>
      <c r="DJ58" s="455"/>
      <c r="DK58" s="455"/>
      <c r="DL58" s="455"/>
      <c r="DM58" s="455"/>
      <c r="DN58" s="455"/>
      <c r="DO58" s="455"/>
      <c r="DP58" s="455"/>
      <c r="DQ58" s="455"/>
      <c r="DR58" s="455"/>
      <c r="DS58" s="455"/>
      <c r="DT58" s="455"/>
      <c r="DU58" s="455"/>
      <c r="DV58" s="455"/>
      <c r="DW58" s="455"/>
      <c r="DX58" s="455"/>
      <c r="DY58" s="455"/>
      <c r="DZ58" s="455"/>
      <c r="EA58" s="455"/>
      <c r="EB58" s="455"/>
      <c r="EC58" s="455"/>
      <c r="ED58" s="455"/>
      <c r="EE58" s="455"/>
      <c r="EF58" s="455"/>
      <c r="EG58" s="455"/>
      <c r="EH58" s="455"/>
      <c r="EI58" s="455"/>
      <c r="EJ58" s="455"/>
      <c r="EK58" s="455"/>
      <c r="EL58" s="455"/>
      <c r="EM58" s="455"/>
      <c r="EN58" s="455"/>
      <c r="EO58" s="455"/>
      <c r="EP58" s="455"/>
      <c r="EQ58" s="455"/>
      <c r="ER58" s="455"/>
      <c r="ES58" s="455"/>
      <c r="ET58" s="455"/>
      <c r="EU58" s="455"/>
      <c r="EV58" s="455"/>
      <c r="EW58" s="455"/>
      <c r="EX58" s="455"/>
      <c r="EY58" s="455"/>
      <c r="EZ58" s="455"/>
      <c r="FA58" s="455"/>
      <c r="FB58" s="455"/>
      <c r="FC58" s="455"/>
      <c r="FD58" s="455"/>
      <c r="FE58" s="455"/>
      <c r="FF58" s="455"/>
      <c r="FG58" s="455"/>
      <c r="FH58" s="455"/>
      <c r="FI58" s="455"/>
      <c r="FJ58" s="455"/>
      <c r="FK58" s="455"/>
      <c r="FL58" s="455"/>
      <c r="FM58" s="455"/>
      <c r="FN58" s="455"/>
      <c r="FO58" s="455"/>
      <c r="FP58" s="455"/>
      <c r="FQ58" s="455"/>
      <c r="FR58" s="455"/>
      <c r="FS58" s="455"/>
      <c r="FT58" s="455"/>
      <c r="FU58" s="455"/>
      <c r="FV58" s="455"/>
      <c r="FW58" s="455"/>
      <c r="FX58" s="455"/>
      <c r="FY58" s="455"/>
      <c r="FZ58" s="455"/>
      <c r="GA58" s="455"/>
      <c r="GB58" s="455"/>
      <c r="GC58" s="455"/>
      <c r="GD58" s="455"/>
      <c r="GE58" s="455"/>
      <c r="GF58" s="455"/>
      <c r="GG58" s="360"/>
    </row>
    <row r="59" spans="1:189" s="360" customFormat="1">
      <c r="A59" s="129"/>
      <c r="B59" s="363" t="s">
        <v>184</v>
      </c>
      <c r="C59" s="373" t="s">
        <v>186</v>
      </c>
      <c r="D59" s="302"/>
      <c r="E59" s="416">
        <v>178</v>
      </c>
      <c r="F59" s="416">
        <v>1</v>
      </c>
      <c r="G59" s="416">
        <v>1</v>
      </c>
      <c r="H59" s="423">
        <v>0</v>
      </c>
      <c r="I59" s="415">
        <v>2</v>
      </c>
      <c r="J59" s="416">
        <v>0</v>
      </c>
      <c r="K59" s="416">
        <v>0</v>
      </c>
      <c r="L59" s="416">
        <v>23</v>
      </c>
      <c r="M59" s="416">
        <v>1</v>
      </c>
      <c r="N59" s="416">
        <v>3</v>
      </c>
      <c r="O59" s="416">
        <v>1</v>
      </c>
      <c r="P59" s="416">
        <v>0</v>
      </c>
      <c r="Q59" s="416">
        <v>10</v>
      </c>
      <c r="R59" s="416">
        <v>5</v>
      </c>
      <c r="S59" s="416">
        <v>1</v>
      </c>
      <c r="T59" s="416">
        <v>0</v>
      </c>
      <c r="U59" s="416">
        <v>8</v>
      </c>
      <c r="V59" s="416">
        <v>1</v>
      </c>
      <c r="W59" s="416">
        <v>0</v>
      </c>
      <c r="X59" s="416">
        <v>0</v>
      </c>
      <c r="Y59" s="416">
        <v>0</v>
      </c>
      <c r="Z59" s="416">
        <v>0</v>
      </c>
      <c r="AA59" s="416">
        <v>0</v>
      </c>
      <c r="AB59" s="416">
        <v>9</v>
      </c>
      <c r="AC59" s="416">
        <v>7</v>
      </c>
      <c r="AD59" s="416">
        <v>5</v>
      </c>
      <c r="AE59" s="416">
        <v>3</v>
      </c>
      <c r="AF59" s="416">
        <v>1</v>
      </c>
      <c r="AG59" s="416">
        <v>3</v>
      </c>
      <c r="AH59" s="416">
        <v>0</v>
      </c>
      <c r="AI59" s="416">
        <v>0</v>
      </c>
      <c r="AJ59" s="416">
        <v>0</v>
      </c>
      <c r="AK59" s="416">
        <v>1</v>
      </c>
      <c r="AL59" s="416">
        <v>22</v>
      </c>
      <c r="AM59" s="416">
        <v>0</v>
      </c>
      <c r="AN59" s="416">
        <v>14</v>
      </c>
      <c r="AO59" s="416">
        <v>1</v>
      </c>
      <c r="AP59" s="416">
        <v>0</v>
      </c>
      <c r="AQ59" s="416">
        <v>4</v>
      </c>
      <c r="AR59" s="416">
        <v>0</v>
      </c>
      <c r="AS59" s="416">
        <v>0</v>
      </c>
      <c r="AT59" s="416">
        <v>13</v>
      </c>
      <c r="AU59" s="416">
        <v>0</v>
      </c>
      <c r="AV59" s="416">
        <v>1</v>
      </c>
      <c r="AW59" s="416">
        <v>0</v>
      </c>
      <c r="AX59" s="416">
        <v>0</v>
      </c>
      <c r="AY59" s="416">
        <v>0</v>
      </c>
      <c r="AZ59" s="416">
        <v>4</v>
      </c>
      <c r="BA59" s="416">
        <v>0</v>
      </c>
      <c r="BB59" s="416">
        <v>1</v>
      </c>
      <c r="BC59" s="416">
        <v>10</v>
      </c>
      <c r="BD59" s="416">
        <v>5</v>
      </c>
      <c r="BE59" s="416">
        <v>1</v>
      </c>
      <c r="BF59" s="416">
        <v>1</v>
      </c>
      <c r="BG59" s="416">
        <v>0</v>
      </c>
      <c r="BH59" s="416">
        <v>15</v>
      </c>
      <c r="BI59" s="455"/>
      <c r="BJ59" s="455"/>
      <c r="BK59" s="455"/>
      <c r="BL59" s="455"/>
      <c r="BM59" s="455"/>
      <c r="BN59" s="455"/>
      <c r="BO59" s="455"/>
      <c r="BP59" s="455"/>
      <c r="BQ59" s="455"/>
      <c r="BR59" s="455"/>
      <c r="BS59" s="455"/>
      <c r="BT59" s="455"/>
      <c r="BU59" s="455"/>
      <c r="BV59" s="455"/>
      <c r="BW59" s="455"/>
      <c r="BX59" s="455"/>
      <c r="BY59" s="455"/>
      <c r="BZ59" s="455"/>
      <c r="CA59" s="455"/>
      <c r="CB59" s="455"/>
      <c r="CC59" s="455"/>
      <c r="CD59" s="455"/>
      <c r="CE59" s="455"/>
      <c r="CF59" s="455"/>
      <c r="CG59" s="455"/>
      <c r="CH59" s="455"/>
      <c r="CI59" s="455"/>
      <c r="CJ59" s="455"/>
      <c r="CK59" s="455"/>
      <c r="CL59" s="455"/>
      <c r="CM59" s="455"/>
      <c r="CN59" s="455"/>
      <c r="CO59" s="455"/>
      <c r="CP59" s="455"/>
      <c r="CQ59" s="455"/>
      <c r="CR59" s="455"/>
      <c r="CS59" s="455"/>
      <c r="CT59" s="455"/>
      <c r="CU59" s="455"/>
      <c r="CV59" s="455"/>
      <c r="CW59" s="455"/>
      <c r="CX59" s="455"/>
      <c r="CY59" s="455"/>
      <c r="CZ59" s="455"/>
      <c r="DA59" s="455"/>
      <c r="DB59" s="455"/>
      <c r="DC59" s="455"/>
      <c r="DD59" s="455"/>
      <c r="DE59" s="455"/>
      <c r="DF59" s="455"/>
      <c r="DG59" s="455"/>
      <c r="DH59" s="455"/>
      <c r="DI59" s="455"/>
      <c r="DJ59" s="455"/>
      <c r="DK59" s="455"/>
      <c r="DL59" s="455"/>
      <c r="DM59" s="455"/>
      <c r="DN59" s="455"/>
      <c r="DO59" s="455"/>
      <c r="DP59" s="455"/>
      <c r="DQ59" s="455"/>
      <c r="DR59" s="455"/>
      <c r="DS59" s="455"/>
      <c r="DT59" s="455"/>
      <c r="DU59" s="455"/>
      <c r="DV59" s="455"/>
      <c r="DW59" s="455"/>
      <c r="DX59" s="455"/>
      <c r="DY59" s="455"/>
      <c r="DZ59" s="455"/>
      <c r="EA59" s="455"/>
      <c r="EB59" s="455"/>
      <c r="EC59" s="455"/>
      <c r="ED59" s="455"/>
      <c r="EE59" s="455"/>
      <c r="EF59" s="455"/>
      <c r="EG59" s="455"/>
      <c r="EH59" s="455"/>
      <c r="EI59" s="455"/>
      <c r="EJ59" s="455"/>
      <c r="EK59" s="455"/>
      <c r="EL59" s="455"/>
      <c r="EM59" s="455"/>
      <c r="EN59" s="455"/>
      <c r="EO59" s="455"/>
      <c r="EP59" s="455"/>
      <c r="EQ59" s="455"/>
      <c r="ER59" s="455"/>
      <c r="ES59" s="455"/>
      <c r="ET59" s="455"/>
      <c r="EU59" s="455"/>
      <c r="EV59" s="455"/>
      <c r="EW59" s="455"/>
      <c r="EX59" s="455"/>
      <c r="EY59" s="455"/>
      <c r="EZ59" s="455"/>
      <c r="FA59" s="455"/>
      <c r="FB59" s="455"/>
      <c r="FC59" s="455"/>
      <c r="FD59" s="455"/>
      <c r="FE59" s="455"/>
      <c r="FF59" s="455"/>
      <c r="FG59" s="455"/>
      <c r="FH59" s="455"/>
      <c r="FI59" s="455"/>
      <c r="FJ59" s="455"/>
      <c r="FK59" s="455"/>
      <c r="FL59" s="455"/>
      <c r="FM59" s="455"/>
      <c r="FN59" s="455"/>
      <c r="FO59" s="455"/>
      <c r="FP59" s="455"/>
      <c r="FQ59" s="455"/>
      <c r="FR59" s="455"/>
      <c r="FS59" s="455"/>
      <c r="FT59" s="455"/>
      <c r="FU59" s="455"/>
      <c r="FV59" s="455"/>
      <c r="FW59" s="455"/>
      <c r="FX59" s="455"/>
      <c r="FY59" s="455"/>
      <c r="FZ59" s="455"/>
      <c r="GA59" s="455"/>
      <c r="GB59" s="455"/>
      <c r="GC59" s="455"/>
      <c r="GD59" s="455"/>
      <c r="GE59" s="455"/>
      <c r="GF59" s="455"/>
    </row>
    <row r="60" spans="1:189" s="113" customFormat="1">
      <c r="A60" s="126"/>
      <c r="B60" s="358" t="s">
        <v>184</v>
      </c>
      <c r="C60" s="359" t="s">
        <v>187</v>
      </c>
      <c r="D60" s="302"/>
      <c r="E60" s="420">
        <v>136</v>
      </c>
      <c r="F60" s="420">
        <v>0</v>
      </c>
      <c r="G60" s="420">
        <v>0</v>
      </c>
      <c r="H60" s="421">
        <v>1</v>
      </c>
      <c r="I60" s="422">
        <v>0</v>
      </c>
      <c r="J60" s="420">
        <v>0</v>
      </c>
      <c r="K60" s="420">
        <v>0</v>
      </c>
      <c r="L60" s="421">
        <v>4</v>
      </c>
      <c r="M60" s="421">
        <v>0</v>
      </c>
      <c r="N60" s="420">
        <v>0</v>
      </c>
      <c r="O60" s="420">
        <v>5</v>
      </c>
      <c r="P60" s="420">
        <v>0</v>
      </c>
      <c r="Q60" s="420">
        <v>3</v>
      </c>
      <c r="R60" s="420">
        <v>1</v>
      </c>
      <c r="S60" s="420">
        <v>0</v>
      </c>
      <c r="T60" s="420">
        <v>0</v>
      </c>
      <c r="U60" s="420">
        <v>0</v>
      </c>
      <c r="V60" s="420">
        <v>0</v>
      </c>
      <c r="W60" s="420">
        <v>0</v>
      </c>
      <c r="X60" s="420">
        <v>0</v>
      </c>
      <c r="Y60" s="420">
        <v>0</v>
      </c>
      <c r="Z60" s="420">
        <v>0</v>
      </c>
      <c r="AA60" s="420">
        <v>1</v>
      </c>
      <c r="AB60" s="420">
        <v>4</v>
      </c>
      <c r="AC60" s="420">
        <v>2</v>
      </c>
      <c r="AD60" s="420">
        <v>1</v>
      </c>
      <c r="AE60" s="420">
        <v>2</v>
      </c>
      <c r="AF60" s="420">
        <v>1</v>
      </c>
      <c r="AG60" s="420">
        <v>0</v>
      </c>
      <c r="AH60" s="420">
        <v>0</v>
      </c>
      <c r="AI60" s="420">
        <v>0</v>
      </c>
      <c r="AJ60" s="420">
        <v>0</v>
      </c>
      <c r="AK60" s="420">
        <v>1</v>
      </c>
      <c r="AL60" s="420">
        <v>19</v>
      </c>
      <c r="AM60" s="420">
        <v>0</v>
      </c>
      <c r="AN60" s="420">
        <v>9</v>
      </c>
      <c r="AO60" s="420">
        <v>2</v>
      </c>
      <c r="AP60" s="420">
        <v>0</v>
      </c>
      <c r="AQ60" s="420">
        <v>0</v>
      </c>
      <c r="AR60" s="420">
        <v>0</v>
      </c>
      <c r="AS60" s="420">
        <v>0</v>
      </c>
      <c r="AT60" s="420">
        <v>53</v>
      </c>
      <c r="AU60" s="420">
        <v>0</v>
      </c>
      <c r="AV60" s="420">
        <v>0</v>
      </c>
      <c r="AW60" s="420">
        <v>0</v>
      </c>
      <c r="AX60" s="420">
        <v>1</v>
      </c>
      <c r="AY60" s="420">
        <v>0</v>
      </c>
      <c r="AZ60" s="420">
        <v>0</v>
      </c>
      <c r="BA60" s="420">
        <v>1</v>
      </c>
      <c r="BB60" s="420">
        <v>0</v>
      </c>
      <c r="BC60" s="420">
        <v>5</v>
      </c>
      <c r="BD60" s="420">
        <v>1</v>
      </c>
      <c r="BE60" s="420">
        <v>0</v>
      </c>
      <c r="BF60" s="420">
        <v>0</v>
      </c>
      <c r="BG60" s="420">
        <v>0</v>
      </c>
      <c r="BH60" s="420">
        <v>19</v>
      </c>
      <c r="BI60" s="455"/>
      <c r="BJ60" s="455"/>
      <c r="BK60" s="455"/>
      <c r="BL60" s="455"/>
      <c r="BM60" s="455"/>
      <c r="BN60" s="455"/>
      <c r="BO60" s="455"/>
      <c r="BP60" s="455"/>
      <c r="BQ60" s="455"/>
      <c r="BR60" s="455"/>
      <c r="BS60" s="455"/>
      <c r="BT60" s="455"/>
      <c r="BU60" s="455"/>
      <c r="BV60" s="455"/>
      <c r="BW60" s="455"/>
      <c r="BX60" s="455"/>
      <c r="BY60" s="455"/>
      <c r="BZ60" s="455"/>
      <c r="CA60" s="455"/>
      <c r="CB60" s="455"/>
      <c r="CC60" s="455"/>
      <c r="CD60" s="455"/>
      <c r="CE60" s="455"/>
      <c r="CF60" s="455"/>
      <c r="CG60" s="455"/>
      <c r="CH60" s="455"/>
      <c r="CI60" s="455"/>
      <c r="CJ60" s="455"/>
      <c r="CK60" s="455"/>
      <c r="CL60" s="455"/>
      <c r="CM60" s="455"/>
      <c r="CN60" s="455"/>
      <c r="CO60" s="455"/>
      <c r="CP60" s="455"/>
      <c r="CQ60" s="455"/>
      <c r="CR60" s="455"/>
      <c r="CS60" s="455"/>
      <c r="CT60" s="455"/>
      <c r="CU60" s="455"/>
      <c r="CV60" s="455"/>
      <c r="CW60" s="455"/>
      <c r="CX60" s="455"/>
      <c r="CY60" s="455"/>
      <c r="CZ60" s="455"/>
      <c r="DA60" s="455"/>
      <c r="DB60" s="455"/>
      <c r="DC60" s="455"/>
      <c r="DD60" s="455"/>
      <c r="DE60" s="455"/>
      <c r="DF60" s="455"/>
      <c r="DG60" s="455"/>
      <c r="DH60" s="455"/>
      <c r="DI60" s="455"/>
      <c r="DJ60" s="455"/>
      <c r="DK60" s="455"/>
      <c r="DL60" s="455"/>
      <c r="DM60" s="455"/>
      <c r="DN60" s="455"/>
      <c r="DO60" s="455"/>
      <c r="DP60" s="455"/>
      <c r="DQ60" s="455"/>
      <c r="DR60" s="455"/>
      <c r="DS60" s="455"/>
      <c r="DT60" s="455"/>
      <c r="DU60" s="455"/>
      <c r="DV60" s="455"/>
      <c r="DW60" s="455"/>
      <c r="DX60" s="455"/>
      <c r="DY60" s="455"/>
      <c r="DZ60" s="455"/>
      <c r="EA60" s="455"/>
      <c r="EB60" s="455"/>
      <c r="EC60" s="455"/>
      <c r="ED60" s="455"/>
      <c r="EE60" s="455"/>
      <c r="EF60" s="455"/>
      <c r="EG60" s="455"/>
      <c r="EH60" s="455"/>
      <c r="EI60" s="455"/>
      <c r="EJ60" s="455"/>
      <c r="EK60" s="455"/>
      <c r="EL60" s="455"/>
      <c r="EM60" s="455"/>
      <c r="EN60" s="455"/>
      <c r="EO60" s="455"/>
      <c r="EP60" s="455"/>
      <c r="EQ60" s="455"/>
      <c r="ER60" s="455"/>
      <c r="ES60" s="455"/>
      <c r="ET60" s="455"/>
      <c r="EU60" s="455"/>
      <c r="EV60" s="455"/>
      <c r="EW60" s="455"/>
      <c r="EX60" s="455"/>
      <c r="EY60" s="455"/>
      <c r="EZ60" s="455"/>
      <c r="FA60" s="455"/>
      <c r="FB60" s="455"/>
      <c r="FC60" s="455"/>
      <c r="FD60" s="455"/>
      <c r="FE60" s="455"/>
      <c r="FF60" s="455"/>
      <c r="FG60" s="455"/>
      <c r="FH60" s="455"/>
      <c r="FI60" s="455"/>
      <c r="FJ60" s="455"/>
      <c r="FK60" s="455"/>
      <c r="FL60" s="455"/>
      <c r="FM60" s="455"/>
      <c r="FN60" s="455"/>
      <c r="FO60" s="455"/>
      <c r="FP60" s="455"/>
      <c r="FQ60" s="455"/>
      <c r="FR60" s="455"/>
      <c r="FS60" s="455"/>
      <c r="FT60" s="455"/>
      <c r="FU60" s="455"/>
      <c r="FV60" s="455"/>
      <c r="FW60" s="455"/>
      <c r="FX60" s="455"/>
      <c r="FY60" s="455"/>
      <c r="FZ60" s="455"/>
      <c r="GA60" s="455"/>
      <c r="GB60" s="455"/>
      <c r="GC60" s="455"/>
      <c r="GD60" s="455"/>
      <c r="GE60" s="455"/>
      <c r="GF60" s="455"/>
      <c r="GG60" s="360"/>
    </row>
    <row r="61" spans="1:189" s="360" customFormat="1">
      <c r="A61" s="129"/>
      <c r="B61" s="363" t="s">
        <v>184</v>
      </c>
      <c r="C61" s="373" t="s">
        <v>185</v>
      </c>
      <c r="D61" s="302"/>
      <c r="E61" s="416">
        <v>80</v>
      </c>
      <c r="F61" s="416">
        <v>0</v>
      </c>
      <c r="G61" s="416">
        <v>0</v>
      </c>
      <c r="H61" s="423">
        <v>0</v>
      </c>
      <c r="I61" s="415">
        <v>0</v>
      </c>
      <c r="J61" s="416">
        <v>0</v>
      </c>
      <c r="K61" s="416">
        <v>0</v>
      </c>
      <c r="L61" s="416">
        <v>1</v>
      </c>
      <c r="M61" s="416">
        <v>0</v>
      </c>
      <c r="N61" s="416">
        <v>0</v>
      </c>
      <c r="O61" s="416">
        <v>0</v>
      </c>
      <c r="P61" s="416">
        <v>0</v>
      </c>
      <c r="Q61" s="416">
        <v>0</v>
      </c>
      <c r="R61" s="416">
        <v>2</v>
      </c>
      <c r="S61" s="416">
        <v>0</v>
      </c>
      <c r="T61" s="416">
        <v>0</v>
      </c>
      <c r="U61" s="416">
        <v>0</v>
      </c>
      <c r="V61" s="416">
        <v>0</v>
      </c>
      <c r="W61" s="416">
        <v>0</v>
      </c>
      <c r="X61" s="416">
        <v>0</v>
      </c>
      <c r="Y61" s="416">
        <v>2</v>
      </c>
      <c r="Z61" s="416">
        <v>0</v>
      </c>
      <c r="AA61" s="416">
        <v>0</v>
      </c>
      <c r="AB61" s="416">
        <v>3</v>
      </c>
      <c r="AC61" s="416">
        <v>2</v>
      </c>
      <c r="AD61" s="416">
        <v>2</v>
      </c>
      <c r="AE61" s="416">
        <v>1</v>
      </c>
      <c r="AF61" s="416">
        <v>0</v>
      </c>
      <c r="AG61" s="416">
        <v>0</v>
      </c>
      <c r="AH61" s="416">
        <v>0</v>
      </c>
      <c r="AI61" s="416">
        <v>0</v>
      </c>
      <c r="AJ61" s="416">
        <v>0</v>
      </c>
      <c r="AK61" s="416">
        <v>1</v>
      </c>
      <c r="AL61" s="416">
        <v>3</v>
      </c>
      <c r="AM61" s="416">
        <v>0</v>
      </c>
      <c r="AN61" s="416">
        <v>6</v>
      </c>
      <c r="AO61" s="416">
        <v>1</v>
      </c>
      <c r="AP61" s="416">
        <v>0</v>
      </c>
      <c r="AQ61" s="416">
        <v>5</v>
      </c>
      <c r="AR61" s="416">
        <v>0</v>
      </c>
      <c r="AS61" s="416">
        <v>0</v>
      </c>
      <c r="AT61" s="416">
        <v>27</v>
      </c>
      <c r="AU61" s="416">
        <v>0</v>
      </c>
      <c r="AV61" s="416">
        <v>1</v>
      </c>
      <c r="AW61" s="416">
        <v>0</v>
      </c>
      <c r="AX61" s="416">
        <v>0</v>
      </c>
      <c r="AY61" s="416">
        <v>0</v>
      </c>
      <c r="AZ61" s="416">
        <v>0</v>
      </c>
      <c r="BA61" s="416">
        <v>0</v>
      </c>
      <c r="BB61" s="416">
        <v>0</v>
      </c>
      <c r="BC61" s="416">
        <v>1</v>
      </c>
      <c r="BD61" s="416">
        <v>0</v>
      </c>
      <c r="BE61" s="416">
        <v>0</v>
      </c>
      <c r="BF61" s="416">
        <v>0</v>
      </c>
      <c r="BG61" s="416">
        <v>0</v>
      </c>
      <c r="BH61" s="416">
        <v>22</v>
      </c>
      <c r="BI61" s="455"/>
      <c r="BJ61" s="455"/>
      <c r="BK61" s="455"/>
      <c r="BL61" s="455"/>
      <c r="BM61" s="455"/>
      <c r="BN61" s="455"/>
      <c r="BO61" s="455"/>
      <c r="BP61" s="455"/>
      <c r="BQ61" s="455"/>
      <c r="BR61" s="455"/>
      <c r="BS61" s="455"/>
      <c r="BT61" s="455"/>
      <c r="BU61" s="455"/>
      <c r="BV61" s="455"/>
      <c r="BW61" s="455"/>
      <c r="BX61" s="455"/>
      <c r="BY61" s="455"/>
      <c r="BZ61" s="455"/>
      <c r="CA61" s="455"/>
      <c r="CB61" s="455"/>
      <c r="CC61" s="455"/>
      <c r="CD61" s="455"/>
      <c r="CE61" s="455"/>
      <c r="CF61" s="455"/>
      <c r="CG61" s="455"/>
      <c r="CH61" s="455"/>
      <c r="CI61" s="455"/>
      <c r="CJ61" s="455"/>
      <c r="CK61" s="455"/>
      <c r="CL61" s="455"/>
      <c r="CM61" s="455"/>
      <c r="CN61" s="455"/>
      <c r="CO61" s="455"/>
      <c r="CP61" s="455"/>
      <c r="CQ61" s="455"/>
      <c r="CR61" s="455"/>
      <c r="CS61" s="455"/>
      <c r="CT61" s="455"/>
      <c r="CU61" s="455"/>
      <c r="CV61" s="455"/>
      <c r="CW61" s="455"/>
      <c r="CX61" s="455"/>
      <c r="CY61" s="455"/>
      <c r="CZ61" s="455"/>
      <c r="DA61" s="455"/>
      <c r="DB61" s="455"/>
      <c r="DC61" s="455"/>
      <c r="DD61" s="455"/>
      <c r="DE61" s="455"/>
      <c r="DF61" s="455"/>
      <c r="DG61" s="455"/>
      <c r="DH61" s="455"/>
      <c r="DI61" s="455"/>
      <c r="DJ61" s="455"/>
      <c r="DK61" s="455"/>
      <c r="DL61" s="455"/>
      <c r="DM61" s="455"/>
      <c r="DN61" s="455"/>
      <c r="DO61" s="455"/>
      <c r="DP61" s="455"/>
      <c r="DQ61" s="455"/>
      <c r="DR61" s="455"/>
      <c r="DS61" s="455"/>
      <c r="DT61" s="455"/>
      <c r="DU61" s="455"/>
      <c r="DV61" s="455"/>
      <c r="DW61" s="455"/>
      <c r="DX61" s="455"/>
      <c r="DY61" s="455"/>
      <c r="DZ61" s="455"/>
      <c r="EA61" s="455"/>
      <c r="EB61" s="455"/>
      <c r="EC61" s="455"/>
      <c r="ED61" s="455"/>
      <c r="EE61" s="455"/>
      <c r="EF61" s="455"/>
      <c r="EG61" s="455"/>
      <c r="EH61" s="455"/>
      <c r="EI61" s="455"/>
      <c r="EJ61" s="455"/>
      <c r="EK61" s="455"/>
      <c r="EL61" s="455"/>
      <c r="EM61" s="455"/>
      <c r="EN61" s="455"/>
      <c r="EO61" s="455"/>
      <c r="EP61" s="455"/>
      <c r="EQ61" s="455"/>
      <c r="ER61" s="455"/>
      <c r="ES61" s="455"/>
      <c r="ET61" s="455"/>
      <c r="EU61" s="455"/>
      <c r="EV61" s="455"/>
      <c r="EW61" s="455"/>
      <c r="EX61" s="455"/>
      <c r="EY61" s="455"/>
      <c r="EZ61" s="455"/>
      <c r="FA61" s="455"/>
      <c r="FB61" s="455"/>
      <c r="FC61" s="455"/>
      <c r="FD61" s="455"/>
      <c r="FE61" s="455"/>
      <c r="FF61" s="455"/>
      <c r="FG61" s="455"/>
      <c r="FH61" s="455"/>
      <c r="FI61" s="455"/>
      <c r="FJ61" s="455"/>
      <c r="FK61" s="455"/>
      <c r="FL61" s="455"/>
      <c r="FM61" s="455"/>
      <c r="FN61" s="455"/>
      <c r="FO61" s="455"/>
      <c r="FP61" s="455"/>
      <c r="FQ61" s="455"/>
      <c r="FR61" s="455"/>
      <c r="FS61" s="455"/>
      <c r="FT61" s="455"/>
      <c r="FU61" s="455"/>
      <c r="FV61" s="455"/>
      <c r="FW61" s="455"/>
      <c r="FX61" s="455"/>
      <c r="FY61" s="455"/>
      <c r="FZ61" s="455"/>
      <c r="GA61" s="455"/>
      <c r="GB61" s="455"/>
      <c r="GC61" s="455"/>
      <c r="GD61" s="455"/>
      <c r="GE61" s="455"/>
      <c r="GF61" s="455"/>
    </row>
    <row r="62" spans="1:189" s="113" customFormat="1">
      <c r="A62" s="126"/>
      <c r="B62" s="358" t="s">
        <v>188</v>
      </c>
      <c r="C62" s="359" t="s">
        <v>190</v>
      </c>
      <c r="D62" s="302"/>
      <c r="E62" s="420">
        <v>51</v>
      </c>
      <c r="F62" s="420">
        <v>0</v>
      </c>
      <c r="G62" s="420">
        <v>0</v>
      </c>
      <c r="H62" s="421">
        <v>0</v>
      </c>
      <c r="I62" s="422">
        <v>0</v>
      </c>
      <c r="J62" s="420">
        <v>0</v>
      </c>
      <c r="K62" s="420">
        <v>0</v>
      </c>
      <c r="L62" s="421">
        <v>1</v>
      </c>
      <c r="M62" s="421">
        <v>0</v>
      </c>
      <c r="N62" s="420">
        <v>2</v>
      </c>
      <c r="O62" s="420">
        <v>0</v>
      </c>
      <c r="P62" s="420">
        <v>0</v>
      </c>
      <c r="Q62" s="420">
        <v>4</v>
      </c>
      <c r="R62" s="420">
        <v>0</v>
      </c>
      <c r="S62" s="420">
        <v>0</v>
      </c>
      <c r="T62" s="420">
        <v>0</v>
      </c>
      <c r="U62" s="420">
        <v>1</v>
      </c>
      <c r="V62" s="420">
        <v>0</v>
      </c>
      <c r="W62" s="420">
        <v>0</v>
      </c>
      <c r="X62" s="420">
        <v>0</v>
      </c>
      <c r="Y62" s="420">
        <v>0</v>
      </c>
      <c r="Z62" s="420">
        <v>0</v>
      </c>
      <c r="AA62" s="420">
        <v>0</v>
      </c>
      <c r="AB62" s="420">
        <v>0</v>
      </c>
      <c r="AC62" s="420">
        <v>0</v>
      </c>
      <c r="AD62" s="420">
        <v>0</v>
      </c>
      <c r="AE62" s="420">
        <v>1</v>
      </c>
      <c r="AF62" s="420">
        <v>0</v>
      </c>
      <c r="AG62" s="420">
        <v>0</v>
      </c>
      <c r="AH62" s="420">
        <v>0</v>
      </c>
      <c r="AI62" s="420">
        <v>0</v>
      </c>
      <c r="AJ62" s="420">
        <v>0</v>
      </c>
      <c r="AK62" s="420">
        <v>0</v>
      </c>
      <c r="AL62" s="420">
        <v>0</v>
      </c>
      <c r="AM62" s="420">
        <v>0</v>
      </c>
      <c r="AN62" s="420">
        <v>2</v>
      </c>
      <c r="AO62" s="420">
        <v>0</v>
      </c>
      <c r="AP62" s="420">
        <v>0</v>
      </c>
      <c r="AQ62" s="420">
        <v>0</v>
      </c>
      <c r="AR62" s="420">
        <v>0</v>
      </c>
      <c r="AS62" s="420">
        <v>0</v>
      </c>
      <c r="AT62" s="420">
        <v>0</v>
      </c>
      <c r="AU62" s="420">
        <v>35</v>
      </c>
      <c r="AV62" s="420">
        <v>0</v>
      </c>
      <c r="AW62" s="420">
        <v>1</v>
      </c>
      <c r="AX62" s="420">
        <v>0</v>
      </c>
      <c r="AY62" s="420">
        <v>0</v>
      </c>
      <c r="AZ62" s="420">
        <v>4</v>
      </c>
      <c r="BA62" s="420">
        <v>0</v>
      </c>
      <c r="BB62" s="420">
        <v>0</v>
      </c>
      <c r="BC62" s="420">
        <v>0</v>
      </c>
      <c r="BD62" s="420">
        <v>0</v>
      </c>
      <c r="BE62" s="420">
        <v>0</v>
      </c>
      <c r="BF62" s="420">
        <v>0</v>
      </c>
      <c r="BG62" s="420">
        <v>0</v>
      </c>
      <c r="BH62" s="420">
        <v>0</v>
      </c>
      <c r="BI62" s="455"/>
      <c r="BJ62" s="455"/>
      <c r="BK62" s="455"/>
      <c r="BL62" s="455"/>
      <c r="BM62" s="455"/>
      <c r="BN62" s="455"/>
      <c r="BO62" s="455"/>
      <c r="BP62" s="455"/>
      <c r="BQ62" s="455"/>
      <c r="BR62" s="455"/>
      <c r="BS62" s="455"/>
      <c r="BT62" s="455"/>
      <c r="BU62" s="455"/>
      <c r="BV62" s="455"/>
      <c r="BW62" s="455"/>
      <c r="BX62" s="455"/>
      <c r="BY62" s="455"/>
      <c r="BZ62" s="455"/>
      <c r="CA62" s="455"/>
      <c r="CB62" s="455"/>
      <c r="CC62" s="455"/>
      <c r="CD62" s="455"/>
      <c r="CE62" s="455"/>
      <c r="CF62" s="455"/>
      <c r="CG62" s="455"/>
      <c r="CH62" s="455"/>
      <c r="CI62" s="455"/>
      <c r="CJ62" s="455"/>
      <c r="CK62" s="455"/>
      <c r="CL62" s="455"/>
      <c r="CM62" s="455"/>
      <c r="CN62" s="455"/>
      <c r="CO62" s="455"/>
      <c r="CP62" s="455"/>
      <c r="CQ62" s="455"/>
      <c r="CR62" s="455"/>
      <c r="CS62" s="455"/>
      <c r="CT62" s="455"/>
      <c r="CU62" s="455"/>
      <c r="CV62" s="455"/>
      <c r="CW62" s="455"/>
      <c r="CX62" s="455"/>
      <c r="CY62" s="455"/>
      <c r="CZ62" s="455"/>
      <c r="DA62" s="455"/>
      <c r="DB62" s="455"/>
      <c r="DC62" s="455"/>
      <c r="DD62" s="455"/>
      <c r="DE62" s="455"/>
      <c r="DF62" s="455"/>
      <c r="DG62" s="455"/>
      <c r="DH62" s="455"/>
      <c r="DI62" s="455"/>
      <c r="DJ62" s="455"/>
      <c r="DK62" s="455"/>
      <c r="DL62" s="455"/>
      <c r="DM62" s="455"/>
      <c r="DN62" s="455"/>
      <c r="DO62" s="455"/>
      <c r="DP62" s="455"/>
      <c r="DQ62" s="455"/>
      <c r="DR62" s="455"/>
      <c r="DS62" s="455"/>
      <c r="DT62" s="455"/>
      <c r="DU62" s="455"/>
      <c r="DV62" s="455"/>
      <c r="DW62" s="455"/>
      <c r="DX62" s="455"/>
      <c r="DY62" s="455"/>
      <c r="DZ62" s="455"/>
      <c r="EA62" s="455"/>
      <c r="EB62" s="455"/>
      <c r="EC62" s="455"/>
      <c r="ED62" s="455"/>
      <c r="EE62" s="455"/>
      <c r="EF62" s="455"/>
      <c r="EG62" s="455"/>
      <c r="EH62" s="455"/>
      <c r="EI62" s="455"/>
      <c r="EJ62" s="455"/>
      <c r="EK62" s="455"/>
      <c r="EL62" s="455"/>
      <c r="EM62" s="455"/>
      <c r="EN62" s="455"/>
      <c r="EO62" s="455"/>
      <c r="EP62" s="455"/>
      <c r="EQ62" s="455"/>
      <c r="ER62" s="455"/>
      <c r="ES62" s="455"/>
      <c r="ET62" s="455"/>
      <c r="EU62" s="455"/>
      <c r="EV62" s="455"/>
      <c r="EW62" s="455"/>
      <c r="EX62" s="455"/>
      <c r="EY62" s="455"/>
      <c r="EZ62" s="455"/>
      <c r="FA62" s="455"/>
      <c r="FB62" s="455"/>
      <c r="FC62" s="455"/>
      <c r="FD62" s="455"/>
      <c r="FE62" s="455"/>
      <c r="FF62" s="455"/>
      <c r="FG62" s="455"/>
      <c r="FH62" s="455"/>
      <c r="FI62" s="455"/>
      <c r="FJ62" s="455"/>
      <c r="FK62" s="455"/>
      <c r="FL62" s="455"/>
      <c r="FM62" s="455"/>
      <c r="FN62" s="455"/>
      <c r="FO62" s="455"/>
      <c r="FP62" s="455"/>
      <c r="FQ62" s="455"/>
      <c r="FR62" s="455"/>
      <c r="FS62" s="455"/>
      <c r="FT62" s="455"/>
      <c r="FU62" s="455"/>
      <c r="FV62" s="455"/>
      <c r="FW62" s="455"/>
      <c r="FX62" s="455"/>
      <c r="FY62" s="455"/>
      <c r="FZ62" s="455"/>
      <c r="GA62" s="455"/>
      <c r="GB62" s="455"/>
      <c r="GC62" s="455"/>
      <c r="GD62" s="455"/>
      <c r="GE62" s="455"/>
      <c r="GF62" s="455"/>
      <c r="GG62" s="360"/>
    </row>
    <row r="63" spans="1:189" s="360" customFormat="1">
      <c r="A63" s="129"/>
      <c r="B63" s="363" t="s">
        <v>188</v>
      </c>
      <c r="C63" s="373" t="s">
        <v>189</v>
      </c>
      <c r="D63" s="302"/>
      <c r="E63" s="416">
        <v>40</v>
      </c>
      <c r="F63" s="416">
        <v>0</v>
      </c>
      <c r="G63" s="416">
        <v>0</v>
      </c>
      <c r="H63" s="423">
        <v>0</v>
      </c>
      <c r="I63" s="415">
        <v>0</v>
      </c>
      <c r="J63" s="416">
        <v>0</v>
      </c>
      <c r="K63" s="416">
        <v>0</v>
      </c>
      <c r="L63" s="416">
        <v>0</v>
      </c>
      <c r="M63" s="416">
        <v>0</v>
      </c>
      <c r="N63" s="416">
        <v>0</v>
      </c>
      <c r="O63" s="416">
        <v>0</v>
      </c>
      <c r="P63" s="416">
        <v>0</v>
      </c>
      <c r="Q63" s="416">
        <v>1</v>
      </c>
      <c r="R63" s="416">
        <v>0</v>
      </c>
      <c r="S63" s="416">
        <v>0</v>
      </c>
      <c r="T63" s="416">
        <v>0</v>
      </c>
      <c r="U63" s="416">
        <v>0</v>
      </c>
      <c r="V63" s="416">
        <v>0</v>
      </c>
      <c r="W63" s="416">
        <v>0</v>
      </c>
      <c r="X63" s="416">
        <v>0</v>
      </c>
      <c r="Y63" s="416">
        <v>0</v>
      </c>
      <c r="Z63" s="416">
        <v>0</v>
      </c>
      <c r="AA63" s="416">
        <v>0</v>
      </c>
      <c r="AB63" s="416">
        <v>0</v>
      </c>
      <c r="AC63" s="416">
        <v>0</v>
      </c>
      <c r="AD63" s="416">
        <v>0</v>
      </c>
      <c r="AE63" s="416">
        <v>0</v>
      </c>
      <c r="AF63" s="416">
        <v>0</v>
      </c>
      <c r="AG63" s="416">
        <v>0</v>
      </c>
      <c r="AH63" s="416">
        <v>0</v>
      </c>
      <c r="AI63" s="416">
        <v>0</v>
      </c>
      <c r="AJ63" s="416">
        <v>0</v>
      </c>
      <c r="AK63" s="416">
        <v>0</v>
      </c>
      <c r="AL63" s="416">
        <v>0</v>
      </c>
      <c r="AM63" s="416">
        <v>0</v>
      </c>
      <c r="AN63" s="416">
        <v>0</v>
      </c>
      <c r="AO63" s="416">
        <v>0</v>
      </c>
      <c r="AP63" s="416">
        <v>0</v>
      </c>
      <c r="AQ63" s="416">
        <v>0</v>
      </c>
      <c r="AR63" s="416">
        <v>0</v>
      </c>
      <c r="AS63" s="416">
        <v>0</v>
      </c>
      <c r="AT63" s="416">
        <v>0</v>
      </c>
      <c r="AU63" s="416">
        <v>38</v>
      </c>
      <c r="AV63" s="416">
        <v>0</v>
      </c>
      <c r="AW63" s="416">
        <v>0</v>
      </c>
      <c r="AX63" s="416">
        <v>0</v>
      </c>
      <c r="AY63" s="416">
        <v>0</v>
      </c>
      <c r="AZ63" s="416">
        <v>1</v>
      </c>
      <c r="BA63" s="416">
        <v>0</v>
      </c>
      <c r="BB63" s="416">
        <v>0</v>
      </c>
      <c r="BC63" s="416">
        <v>0</v>
      </c>
      <c r="BD63" s="416">
        <v>0</v>
      </c>
      <c r="BE63" s="416">
        <v>0</v>
      </c>
      <c r="BF63" s="416">
        <v>0</v>
      </c>
      <c r="BG63" s="416">
        <v>0</v>
      </c>
      <c r="BH63" s="416">
        <v>0</v>
      </c>
      <c r="BI63" s="455"/>
      <c r="BJ63" s="455"/>
      <c r="BK63" s="455"/>
      <c r="BL63" s="455"/>
      <c r="BM63" s="455"/>
      <c r="BN63" s="455"/>
      <c r="BO63" s="455"/>
      <c r="BP63" s="455"/>
      <c r="BQ63" s="455"/>
      <c r="BR63" s="455"/>
      <c r="BS63" s="455"/>
      <c r="BT63" s="455"/>
      <c r="BU63" s="455"/>
      <c r="BV63" s="455"/>
      <c r="BW63" s="455"/>
      <c r="BX63" s="455"/>
      <c r="BY63" s="455"/>
      <c r="BZ63" s="455"/>
      <c r="CA63" s="455"/>
      <c r="CB63" s="455"/>
      <c r="CC63" s="455"/>
      <c r="CD63" s="455"/>
      <c r="CE63" s="455"/>
      <c r="CF63" s="455"/>
      <c r="CG63" s="455"/>
      <c r="CH63" s="455"/>
      <c r="CI63" s="455"/>
      <c r="CJ63" s="455"/>
      <c r="CK63" s="455"/>
      <c r="CL63" s="455"/>
      <c r="CM63" s="455"/>
      <c r="CN63" s="455"/>
      <c r="CO63" s="455"/>
      <c r="CP63" s="455"/>
      <c r="CQ63" s="455"/>
      <c r="CR63" s="455"/>
      <c r="CS63" s="455"/>
      <c r="CT63" s="455"/>
      <c r="CU63" s="455"/>
      <c r="CV63" s="455"/>
      <c r="CW63" s="455"/>
      <c r="CX63" s="455"/>
      <c r="CY63" s="455"/>
      <c r="CZ63" s="455"/>
      <c r="DA63" s="455"/>
      <c r="DB63" s="455"/>
      <c r="DC63" s="455"/>
      <c r="DD63" s="455"/>
      <c r="DE63" s="455"/>
      <c r="DF63" s="455"/>
      <c r="DG63" s="455"/>
      <c r="DH63" s="455"/>
      <c r="DI63" s="455"/>
      <c r="DJ63" s="455"/>
      <c r="DK63" s="455"/>
      <c r="DL63" s="455"/>
      <c r="DM63" s="455"/>
      <c r="DN63" s="455"/>
      <c r="DO63" s="455"/>
      <c r="DP63" s="455"/>
      <c r="DQ63" s="455"/>
      <c r="DR63" s="455"/>
      <c r="DS63" s="455"/>
      <c r="DT63" s="455"/>
      <c r="DU63" s="455"/>
      <c r="DV63" s="455"/>
      <c r="DW63" s="455"/>
      <c r="DX63" s="455"/>
      <c r="DY63" s="455"/>
      <c r="DZ63" s="455"/>
      <c r="EA63" s="455"/>
      <c r="EB63" s="455"/>
      <c r="EC63" s="455"/>
      <c r="ED63" s="455"/>
      <c r="EE63" s="455"/>
      <c r="EF63" s="455"/>
      <c r="EG63" s="455"/>
      <c r="EH63" s="455"/>
      <c r="EI63" s="455"/>
      <c r="EJ63" s="455"/>
      <c r="EK63" s="455"/>
      <c r="EL63" s="455"/>
      <c r="EM63" s="455"/>
      <c r="EN63" s="455"/>
      <c r="EO63" s="455"/>
      <c r="EP63" s="455"/>
      <c r="EQ63" s="455"/>
      <c r="ER63" s="455"/>
      <c r="ES63" s="455"/>
      <c r="ET63" s="455"/>
      <c r="EU63" s="455"/>
      <c r="EV63" s="455"/>
      <c r="EW63" s="455"/>
      <c r="EX63" s="455"/>
      <c r="EY63" s="455"/>
      <c r="EZ63" s="455"/>
      <c r="FA63" s="455"/>
      <c r="FB63" s="455"/>
      <c r="FC63" s="455"/>
      <c r="FD63" s="455"/>
      <c r="FE63" s="455"/>
      <c r="FF63" s="455"/>
      <c r="FG63" s="455"/>
      <c r="FH63" s="455"/>
      <c r="FI63" s="455"/>
      <c r="FJ63" s="455"/>
      <c r="FK63" s="455"/>
      <c r="FL63" s="455"/>
      <c r="FM63" s="455"/>
      <c r="FN63" s="455"/>
      <c r="FO63" s="455"/>
      <c r="FP63" s="455"/>
      <c r="FQ63" s="455"/>
      <c r="FR63" s="455"/>
      <c r="FS63" s="455"/>
      <c r="FT63" s="455"/>
      <c r="FU63" s="455"/>
      <c r="FV63" s="455"/>
      <c r="FW63" s="455"/>
      <c r="FX63" s="455"/>
      <c r="FY63" s="455"/>
      <c r="FZ63" s="455"/>
      <c r="GA63" s="455"/>
      <c r="GB63" s="455"/>
      <c r="GC63" s="455"/>
      <c r="GD63" s="455"/>
      <c r="GE63" s="455"/>
      <c r="GF63" s="455"/>
    </row>
    <row r="64" spans="1:189" s="113" customFormat="1">
      <c r="A64" s="126"/>
      <c r="B64" s="358" t="s">
        <v>188</v>
      </c>
      <c r="C64" s="359" t="s">
        <v>320</v>
      </c>
      <c r="D64" s="302"/>
      <c r="E64" s="420">
        <v>45</v>
      </c>
      <c r="F64" s="420">
        <v>0</v>
      </c>
      <c r="G64" s="420">
        <v>0</v>
      </c>
      <c r="H64" s="421">
        <v>0</v>
      </c>
      <c r="I64" s="422">
        <v>0</v>
      </c>
      <c r="J64" s="420">
        <v>0</v>
      </c>
      <c r="K64" s="420">
        <v>0</v>
      </c>
      <c r="L64" s="421">
        <v>0</v>
      </c>
      <c r="M64" s="421">
        <v>0</v>
      </c>
      <c r="N64" s="420">
        <v>1</v>
      </c>
      <c r="O64" s="420">
        <v>0</v>
      </c>
      <c r="P64" s="420">
        <v>0</v>
      </c>
      <c r="Q64" s="420">
        <v>6</v>
      </c>
      <c r="R64" s="420">
        <v>0</v>
      </c>
      <c r="S64" s="420">
        <v>0</v>
      </c>
      <c r="T64" s="420">
        <v>1</v>
      </c>
      <c r="U64" s="420">
        <v>2</v>
      </c>
      <c r="V64" s="420">
        <v>0</v>
      </c>
      <c r="W64" s="420">
        <v>0</v>
      </c>
      <c r="X64" s="420">
        <v>0</v>
      </c>
      <c r="Y64" s="420">
        <v>0</v>
      </c>
      <c r="Z64" s="420">
        <v>0</v>
      </c>
      <c r="AA64" s="420">
        <v>0</v>
      </c>
      <c r="AB64" s="420">
        <v>0</v>
      </c>
      <c r="AC64" s="420">
        <v>0</v>
      </c>
      <c r="AD64" s="420">
        <v>0</v>
      </c>
      <c r="AE64" s="420">
        <v>0</v>
      </c>
      <c r="AF64" s="420">
        <v>0</v>
      </c>
      <c r="AG64" s="420">
        <v>0</v>
      </c>
      <c r="AH64" s="420">
        <v>0</v>
      </c>
      <c r="AI64" s="420">
        <v>0</v>
      </c>
      <c r="AJ64" s="420">
        <v>0</v>
      </c>
      <c r="AK64" s="420">
        <v>0</v>
      </c>
      <c r="AL64" s="420">
        <v>0</v>
      </c>
      <c r="AM64" s="420">
        <v>0</v>
      </c>
      <c r="AN64" s="420">
        <v>3</v>
      </c>
      <c r="AO64" s="420">
        <v>0</v>
      </c>
      <c r="AP64" s="420">
        <v>0</v>
      </c>
      <c r="AQ64" s="420">
        <v>0</v>
      </c>
      <c r="AR64" s="420">
        <v>0</v>
      </c>
      <c r="AS64" s="420">
        <v>0</v>
      </c>
      <c r="AT64" s="420">
        <v>1</v>
      </c>
      <c r="AU64" s="420">
        <v>28</v>
      </c>
      <c r="AV64" s="420">
        <v>0</v>
      </c>
      <c r="AW64" s="420">
        <v>0</v>
      </c>
      <c r="AX64" s="420">
        <v>0</v>
      </c>
      <c r="AY64" s="420">
        <v>0</v>
      </c>
      <c r="AZ64" s="420">
        <v>3</v>
      </c>
      <c r="BA64" s="420">
        <v>0</v>
      </c>
      <c r="BB64" s="420">
        <v>0</v>
      </c>
      <c r="BC64" s="420">
        <v>0</v>
      </c>
      <c r="BD64" s="420">
        <v>0</v>
      </c>
      <c r="BE64" s="420">
        <v>0</v>
      </c>
      <c r="BF64" s="420">
        <v>0</v>
      </c>
      <c r="BG64" s="420">
        <v>0</v>
      </c>
      <c r="BH64" s="420">
        <v>0</v>
      </c>
      <c r="BI64" s="455"/>
      <c r="BJ64" s="455"/>
      <c r="BK64" s="455"/>
      <c r="BL64" s="455"/>
      <c r="BM64" s="455"/>
      <c r="BN64" s="455"/>
      <c r="BO64" s="455"/>
      <c r="BP64" s="455"/>
      <c r="BQ64" s="455"/>
      <c r="BR64" s="455"/>
      <c r="BS64" s="455"/>
      <c r="BT64" s="455"/>
      <c r="BU64" s="455"/>
      <c r="BV64" s="455"/>
      <c r="BW64" s="455"/>
      <c r="BX64" s="455"/>
      <c r="BY64" s="455"/>
      <c r="BZ64" s="455"/>
      <c r="CA64" s="455"/>
      <c r="CB64" s="455"/>
      <c r="CC64" s="455"/>
      <c r="CD64" s="455"/>
      <c r="CE64" s="455"/>
      <c r="CF64" s="455"/>
      <c r="CG64" s="455"/>
      <c r="CH64" s="455"/>
      <c r="CI64" s="455"/>
      <c r="CJ64" s="455"/>
      <c r="CK64" s="455"/>
      <c r="CL64" s="455"/>
      <c r="CM64" s="455"/>
      <c r="CN64" s="455"/>
      <c r="CO64" s="455"/>
      <c r="CP64" s="455"/>
      <c r="CQ64" s="455"/>
      <c r="CR64" s="455"/>
      <c r="CS64" s="455"/>
      <c r="CT64" s="455"/>
      <c r="CU64" s="455"/>
      <c r="CV64" s="455"/>
      <c r="CW64" s="455"/>
      <c r="CX64" s="455"/>
      <c r="CY64" s="455"/>
      <c r="CZ64" s="455"/>
      <c r="DA64" s="455"/>
      <c r="DB64" s="455"/>
      <c r="DC64" s="455"/>
      <c r="DD64" s="455"/>
      <c r="DE64" s="455"/>
      <c r="DF64" s="455"/>
      <c r="DG64" s="455"/>
      <c r="DH64" s="455"/>
      <c r="DI64" s="455"/>
      <c r="DJ64" s="455"/>
      <c r="DK64" s="455"/>
      <c r="DL64" s="455"/>
      <c r="DM64" s="455"/>
      <c r="DN64" s="455"/>
      <c r="DO64" s="455"/>
      <c r="DP64" s="455"/>
      <c r="DQ64" s="455"/>
      <c r="DR64" s="455"/>
      <c r="DS64" s="455"/>
      <c r="DT64" s="455"/>
      <c r="DU64" s="455"/>
      <c r="DV64" s="455"/>
      <c r="DW64" s="455"/>
      <c r="DX64" s="455"/>
      <c r="DY64" s="455"/>
      <c r="DZ64" s="455"/>
      <c r="EA64" s="455"/>
      <c r="EB64" s="455"/>
      <c r="EC64" s="455"/>
      <c r="ED64" s="455"/>
      <c r="EE64" s="455"/>
      <c r="EF64" s="455"/>
      <c r="EG64" s="455"/>
      <c r="EH64" s="455"/>
      <c r="EI64" s="455"/>
      <c r="EJ64" s="455"/>
      <c r="EK64" s="455"/>
      <c r="EL64" s="455"/>
      <c r="EM64" s="455"/>
      <c r="EN64" s="455"/>
      <c r="EO64" s="455"/>
      <c r="EP64" s="455"/>
      <c r="EQ64" s="455"/>
      <c r="ER64" s="455"/>
      <c r="ES64" s="455"/>
      <c r="ET64" s="455"/>
      <c r="EU64" s="455"/>
      <c r="EV64" s="455"/>
      <c r="EW64" s="455"/>
      <c r="EX64" s="455"/>
      <c r="EY64" s="455"/>
      <c r="EZ64" s="455"/>
      <c r="FA64" s="455"/>
      <c r="FB64" s="455"/>
      <c r="FC64" s="455"/>
      <c r="FD64" s="455"/>
      <c r="FE64" s="455"/>
      <c r="FF64" s="455"/>
      <c r="FG64" s="455"/>
      <c r="FH64" s="455"/>
      <c r="FI64" s="455"/>
      <c r="FJ64" s="455"/>
      <c r="FK64" s="455"/>
      <c r="FL64" s="455"/>
      <c r="FM64" s="455"/>
      <c r="FN64" s="455"/>
      <c r="FO64" s="455"/>
      <c r="FP64" s="455"/>
      <c r="FQ64" s="455"/>
      <c r="FR64" s="455"/>
      <c r="FS64" s="455"/>
      <c r="FT64" s="455"/>
      <c r="FU64" s="455"/>
      <c r="FV64" s="455"/>
      <c r="FW64" s="455"/>
      <c r="FX64" s="455"/>
      <c r="FY64" s="455"/>
      <c r="FZ64" s="455"/>
      <c r="GA64" s="455"/>
      <c r="GB64" s="455"/>
      <c r="GC64" s="455"/>
      <c r="GD64" s="455"/>
      <c r="GE64" s="455"/>
      <c r="GF64" s="455"/>
      <c r="GG64" s="360"/>
    </row>
    <row r="65" spans="1:189" s="360" customFormat="1" ht="25.5">
      <c r="A65" s="129"/>
      <c r="B65" s="363" t="s">
        <v>191</v>
      </c>
      <c r="C65" s="373" t="s">
        <v>344</v>
      </c>
      <c r="D65" s="302"/>
      <c r="E65" s="416">
        <v>78</v>
      </c>
      <c r="F65" s="416">
        <v>0</v>
      </c>
      <c r="G65" s="416">
        <v>0</v>
      </c>
      <c r="H65" s="423">
        <v>0</v>
      </c>
      <c r="I65" s="415">
        <v>0</v>
      </c>
      <c r="J65" s="416">
        <v>2</v>
      </c>
      <c r="K65" s="416">
        <v>0</v>
      </c>
      <c r="L65" s="416">
        <v>0</v>
      </c>
      <c r="M65" s="416">
        <v>0</v>
      </c>
      <c r="N65" s="416">
        <v>0</v>
      </c>
      <c r="O65" s="416">
        <v>0</v>
      </c>
      <c r="P65" s="416">
        <v>0</v>
      </c>
      <c r="Q65" s="416">
        <v>4</v>
      </c>
      <c r="R65" s="416">
        <v>1</v>
      </c>
      <c r="S65" s="416">
        <v>0</v>
      </c>
      <c r="T65" s="416">
        <v>0</v>
      </c>
      <c r="U65" s="416">
        <v>1</v>
      </c>
      <c r="V65" s="416">
        <v>0</v>
      </c>
      <c r="W65" s="416">
        <v>0</v>
      </c>
      <c r="X65" s="416">
        <v>0</v>
      </c>
      <c r="Y65" s="416">
        <v>1</v>
      </c>
      <c r="Z65" s="416">
        <v>2</v>
      </c>
      <c r="AA65" s="416">
        <v>0</v>
      </c>
      <c r="AB65" s="416">
        <v>0</v>
      </c>
      <c r="AC65" s="416">
        <v>0</v>
      </c>
      <c r="AD65" s="416">
        <v>1</v>
      </c>
      <c r="AE65" s="416">
        <v>0</v>
      </c>
      <c r="AF65" s="416">
        <v>0</v>
      </c>
      <c r="AG65" s="416">
        <v>0</v>
      </c>
      <c r="AH65" s="416">
        <v>0</v>
      </c>
      <c r="AI65" s="416">
        <v>0</v>
      </c>
      <c r="AJ65" s="416">
        <v>0</v>
      </c>
      <c r="AK65" s="416">
        <v>0</v>
      </c>
      <c r="AL65" s="416">
        <v>0</v>
      </c>
      <c r="AM65" s="416">
        <v>0</v>
      </c>
      <c r="AN65" s="416">
        <v>2</v>
      </c>
      <c r="AO65" s="416">
        <v>2</v>
      </c>
      <c r="AP65" s="416">
        <v>0</v>
      </c>
      <c r="AQ65" s="416">
        <v>1</v>
      </c>
      <c r="AR65" s="416">
        <v>0</v>
      </c>
      <c r="AS65" s="416">
        <v>0</v>
      </c>
      <c r="AT65" s="416">
        <v>1</v>
      </c>
      <c r="AU65" s="416">
        <v>0</v>
      </c>
      <c r="AV65" s="416">
        <v>0</v>
      </c>
      <c r="AW65" s="416">
        <v>58</v>
      </c>
      <c r="AX65" s="416">
        <v>0</v>
      </c>
      <c r="AY65" s="416">
        <v>1</v>
      </c>
      <c r="AZ65" s="416">
        <v>0</v>
      </c>
      <c r="BA65" s="416">
        <v>0</v>
      </c>
      <c r="BB65" s="416">
        <v>0</v>
      </c>
      <c r="BC65" s="416">
        <v>0</v>
      </c>
      <c r="BD65" s="416">
        <v>0</v>
      </c>
      <c r="BE65" s="416">
        <v>0</v>
      </c>
      <c r="BF65" s="416">
        <v>1</v>
      </c>
      <c r="BG65" s="416">
        <v>0</v>
      </c>
      <c r="BH65" s="416">
        <v>0</v>
      </c>
      <c r="BI65" s="455"/>
      <c r="BJ65" s="455"/>
      <c r="BK65" s="455"/>
      <c r="BL65" s="455"/>
      <c r="BM65" s="455"/>
      <c r="BN65" s="455"/>
      <c r="BO65" s="455"/>
      <c r="BP65" s="455"/>
      <c r="BQ65" s="455"/>
      <c r="BR65" s="455"/>
      <c r="BS65" s="455"/>
      <c r="BT65" s="455"/>
      <c r="BU65" s="455"/>
      <c r="BV65" s="455"/>
      <c r="BW65" s="455"/>
      <c r="BX65" s="455"/>
      <c r="BY65" s="455"/>
      <c r="BZ65" s="455"/>
      <c r="CA65" s="455"/>
      <c r="CB65" s="455"/>
      <c r="CC65" s="455"/>
      <c r="CD65" s="455"/>
      <c r="CE65" s="455"/>
      <c r="CF65" s="455"/>
      <c r="CG65" s="455"/>
      <c r="CH65" s="455"/>
      <c r="CI65" s="455"/>
      <c r="CJ65" s="455"/>
      <c r="CK65" s="455"/>
      <c r="CL65" s="455"/>
      <c r="CM65" s="455"/>
      <c r="CN65" s="455"/>
      <c r="CO65" s="455"/>
      <c r="CP65" s="455"/>
      <c r="CQ65" s="455"/>
      <c r="CR65" s="455"/>
      <c r="CS65" s="455"/>
      <c r="CT65" s="455"/>
      <c r="CU65" s="455"/>
      <c r="CV65" s="455"/>
      <c r="CW65" s="455"/>
      <c r="CX65" s="455"/>
      <c r="CY65" s="455"/>
      <c r="CZ65" s="455"/>
      <c r="DA65" s="455"/>
      <c r="DB65" s="455"/>
      <c r="DC65" s="455"/>
      <c r="DD65" s="455"/>
      <c r="DE65" s="455"/>
      <c r="DF65" s="455"/>
      <c r="DG65" s="455"/>
      <c r="DH65" s="455"/>
      <c r="DI65" s="455"/>
      <c r="DJ65" s="455"/>
      <c r="DK65" s="455"/>
      <c r="DL65" s="455"/>
      <c r="DM65" s="455"/>
      <c r="DN65" s="455"/>
      <c r="DO65" s="455"/>
      <c r="DP65" s="455"/>
      <c r="DQ65" s="455"/>
      <c r="DR65" s="455"/>
      <c r="DS65" s="455"/>
      <c r="DT65" s="455"/>
      <c r="DU65" s="455"/>
      <c r="DV65" s="455"/>
      <c r="DW65" s="455"/>
      <c r="DX65" s="455"/>
      <c r="DY65" s="455"/>
      <c r="DZ65" s="455"/>
      <c r="EA65" s="455"/>
      <c r="EB65" s="455"/>
      <c r="EC65" s="455"/>
      <c r="ED65" s="455"/>
      <c r="EE65" s="455"/>
      <c r="EF65" s="455"/>
      <c r="EG65" s="455"/>
      <c r="EH65" s="455"/>
      <c r="EI65" s="455"/>
      <c r="EJ65" s="455"/>
      <c r="EK65" s="455"/>
      <c r="EL65" s="455"/>
      <c r="EM65" s="455"/>
      <c r="EN65" s="455"/>
      <c r="EO65" s="455"/>
      <c r="EP65" s="455"/>
      <c r="EQ65" s="455"/>
      <c r="ER65" s="455"/>
      <c r="ES65" s="455"/>
      <c r="ET65" s="455"/>
      <c r="EU65" s="455"/>
      <c r="EV65" s="455"/>
      <c r="EW65" s="455"/>
      <c r="EX65" s="455"/>
      <c r="EY65" s="455"/>
      <c r="EZ65" s="455"/>
      <c r="FA65" s="455"/>
      <c r="FB65" s="455"/>
      <c r="FC65" s="455"/>
      <c r="FD65" s="455"/>
      <c r="FE65" s="455"/>
      <c r="FF65" s="455"/>
      <c r="FG65" s="455"/>
      <c r="FH65" s="455"/>
      <c r="FI65" s="455"/>
      <c r="FJ65" s="455"/>
      <c r="FK65" s="455"/>
      <c r="FL65" s="455"/>
      <c r="FM65" s="455"/>
      <c r="FN65" s="455"/>
      <c r="FO65" s="455"/>
      <c r="FP65" s="455"/>
      <c r="FQ65" s="455"/>
      <c r="FR65" s="455"/>
      <c r="FS65" s="455"/>
      <c r="FT65" s="455"/>
      <c r="FU65" s="455"/>
      <c r="FV65" s="455"/>
      <c r="FW65" s="455"/>
      <c r="FX65" s="455"/>
      <c r="FY65" s="455"/>
      <c r="FZ65" s="455"/>
      <c r="GA65" s="455"/>
      <c r="GB65" s="455"/>
      <c r="GC65" s="455"/>
      <c r="GD65" s="455"/>
      <c r="GE65" s="455"/>
      <c r="GF65" s="455"/>
    </row>
    <row r="66" spans="1:189" s="113" customFormat="1">
      <c r="A66" s="126"/>
      <c r="B66" s="358" t="s">
        <v>193</v>
      </c>
      <c r="C66" s="359" t="s">
        <v>196</v>
      </c>
      <c r="D66" s="302"/>
      <c r="E66" s="420">
        <v>79</v>
      </c>
      <c r="F66" s="420">
        <v>0</v>
      </c>
      <c r="G66" s="420">
        <v>2</v>
      </c>
      <c r="H66" s="421">
        <v>0</v>
      </c>
      <c r="I66" s="422">
        <v>1</v>
      </c>
      <c r="J66" s="420">
        <v>0</v>
      </c>
      <c r="K66" s="420">
        <v>0</v>
      </c>
      <c r="L66" s="420">
        <v>1</v>
      </c>
      <c r="M66" s="420">
        <v>0</v>
      </c>
      <c r="N66" s="420">
        <v>0</v>
      </c>
      <c r="O66" s="420">
        <v>0</v>
      </c>
      <c r="P66" s="420">
        <v>0</v>
      </c>
      <c r="Q66" s="420">
        <v>7</v>
      </c>
      <c r="R66" s="420">
        <v>8</v>
      </c>
      <c r="S66" s="420">
        <v>0</v>
      </c>
      <c r="T66" s="420">
        <v>0</v>
      </c>
      <c r="U66" s="420">
        <v>3</v>
      </c>
      <c r="V66" s="420">
        <v>0</v>
      </c>
      <c r="W66" s="420">
        <v>2</v>
      </c>
      <c r="X66" s="420">
        <v>2</v>
      </c>
      <c r="Y66" s="420">
        <v>4</v>
      </c>
      <c r="Z66" s="420">
        <v>0</v>
      </c>
      <c r="AA66" s="420">
        <v>0</v>
      </c>
      <c r="AB66" s="420">
        <v>0</v>
      </c>
      <c r="AC66" s="420">
        <v>0</v>
      </c>
      <c r="AD66" s="420">
        <v>3</v>
      </c>
      <c r="AE66" s="420">
        <v>0</v>
      </c>
      <c r="AF66" s="420">
        <v>2</v>
      </c>
      <c r="AG66" s="420">
        <v>1</v>
      </c>
      <c r="AH66" s="420">
        <v>0</v>
      </c>
      <c r="AI66" s="420">
        <v>0</v>
      </c>
      <c r="AJ66" s="420">
        <v>0</v>
      </c>
      <c r="AK66" s="420">
        <v>0</v>
      </c>
      <c r="AL66" s="420">
        <v>1</v>
      </c>
      <c r="AM66" s="420">
        <v>0</v>
      </c>
      <c r="AN66" s="420">
        <v>2</v>
      </c>
      <c r="AO66" s="420">
        <v>4</v>
      </c>
      <c r="AP66" s="420">
        <v>0</v>
      </c>
      <c r="AQ66" s="420">
        <v>1</v>
      </c>
      <c r="AR66" s="420">
        <v>2</v>
      </c>
      <c r="AS66" s="420">
        <v>0</v>
      </c>
      <c r="AT66" s="420">
        <v>3</v>
      </c>
      <c r="AU66" s="420">
        <v>0</v>
      </c>
      <c r="AV66" s="420">
        <v>0</v>
      </c>
      <c r="AW66" s="420">
        <v>0</v>
      </c>
      <c r="AX66" s="420">
        <v>0</v>
      </c>
      <c r="AY66" s="420">
        <v>17</v>
      </c>
      <c r="AZ66" s="420">
        <v>2</v>
      </c>
      <c r="BA66" s="420">
        <v>0</v>
      </c>
      <c r="BB66" s="420">
        <v>0</v>
      </c>
      <c r="BC66" s="420">
        <v>9</v>
      </c>
      <c r="BD66" s="420">
        <v>1</v>
      </c>
      <c r="BE66" s="420">
        <v>1</v>
      </c>
      <c r="BF66" s="420">
        <v>0</v>
      </c>
      <c r="BG66" s="420">
        <v>0</v>
      </c>
      <c r="BH66" s="420">
        <v>0</v>
      </c>
      <c r="BI66" s="455"/>
      <c r="BJ66" s="455"/>
      <c r="BK66" s="455"/>
      <c r="BL66" s="455"/>
      <c r="BM66" s="455"/>
      <c r="BN66" s="455"/>
      <c r="BO66" s="455"/>
      <c r="BP66" s="455"/>
      <c r="BQ66" s="455"/>
      <c r="BR66" s="455"/>
      <c r="BS66" s="455"/>
      <c r="BT66" s="455"/>
      <c r="BU66" s="455"/>
      <c r="BV66" s="455"/>
      <c r="BW66" s="455"/>
      <c r="BX66" s="455"/>
      <c r="BY66" s="455"/>
      <c r="BZ66" s="455"/>
      <c r="CA66" s="455"/>
      <c r="CB66" s="455"/>
      <c r="CC66" s="455"/>
      <c r="CD66" s="455"/>
      <c r="CE66" s="455"/>
      <c r="CF66" s="455"/>
      <c r="CG66" s="455"/>
      <c r="CH66" s="455"/>
      <c r="CI66" s="455"/>
      <c r="CJ66" s="455"/>
      <c r="CK66" s="455"/>
      <c r="CL66" s="455"/>
      <c r="CM66" s="455"/>
      <c r="CN66" s="455"/>
      <c r="CO66" s="455"/>
      <c r="CP66" s="455"/>
      <c r="CQ66" s="455"/>
      <c r="CR66" s="455"/>
      <c r="CS66" s="455"/>
      <c r="CT66" s="455"/>
      <c r="CU66" s="455"/>
      <c r="CV66" s="455"/>
      <c r="CW66" s="455"/>
      <c r="CX66" s="455"/>
      <c r="CY66" s="455"/>
      <c r="CZ66" s="455"/>
      <c r="DA66" s="455"/>
      <c r="DB66" s="455"/>
      <c r="DC66" s="455"/>
      <c r="DD66" s="455"/>
      <c r="DE66" s="455"/>
      <c r="DF66" s="455"/>
      <c r="DG66" s="455"/>
      <c r="DH66" s="455"/>
      <c r="DI66" s="455"/>
      <c r="DJ66" s="455"/>
      <c r="DK66" s="455"/>
      <c r="DL66" s="455"/>
      <c r="DM66" s="455"/>
      <c r="DN66" s="455"/>
      <c r="DO66" s="455"/>
      <c r="DP66" s="455"/>
      <c r="DQ66" s="455"/>
      <c r="DR66" s="455"/>
      <c r="DS66" s="455"/>
      <c r="DT66" s="455"/>
      <c r="DU66" s="455"/>
      <c r="DV66" s="455"/>
      <c r="DW66" s="455"/>
      <c r="DX66" s="455"/>
      <c r="DY66" s="455"/>
      <c r="DZ66" s="455"/>
      <c r="EA66" s="455"/>
      <c r="EB66" s="455"/>
      <c r="EC66" s="455"/>
      <c r="ED66" s="455"/>
      <c r="EE66" s="455"/>
      <c r="EF66" s="455"/>
      <c r="EG66" s="455"/>
      <c r="EH66" s="455"/>
      <c r="EI66" s="455"/>
      <c r="EJ66" s="455"/>
      <c r="EK66" s="455"/>
      <c r="EL66" s="455"/>
      <c r="EM66" s="455"/>
      <c r="EN66" s="455"/>
      <c r="EO66" s="455"/>
      <c r="EP66" s="455"/>
      <c r="EQ66" s="455"/>
      <c r="ER66" s="455"/>
      <c r="ES66" s="455"/>
      <c r="ET66" s="455"/>
      <c r="EU66" s="455"/>
      <c r="EV66" s="455"/>
      <c r="EW66" s="455"/>
      <c r="EX66" s="455"/>
      <c r="EY66" s="455"/>
      <c r="EZ66" s="455"/>
      <c r="FA66" s="455"/>
      <c r="FB66" s="455"/>
      <c r="FC66" s="455"/>
      <c r="FD66" s="455"/>
      <c r="FE66" s="455"/>
      <c r="FF66" s="455"/>
      <c r="FG66" s="455"/>
      <c r="FH66" s="455"/>
      <c r="FI66" s="455"/>
      <c r="FJ66" s="455"/>
      <c r="FK66" s="455"/>
      <c r="FL66" s="455"/>
      <c r="FM66" s="455"/>
      <c r="FN66" s="455"/>
      <c r="FO66" s="455"/>
      <c r="FP66" s="455"/>
      <c r="FQ66" s="455"/>
      <c r="FR66" s="455"/>
      <c r="FS66" s="455"/>
      <c r="FT66" s="455"/>
      <c r="FU66" s="455"/>
      <c r="FV66" s="455"/>
      <c r="FW66" s="455"/>
      <c r="FX66" s="455"/>
      <c r="FY66" s="455"/>
      <c r="FZ66" s="455"/>
      <c r="GA66" s="455"/>
      <c r="GB66" s="455"/>
      <c r="GC66" s="455"/>
      <c r="GD66" s="455"/>
      <c r="GE66" s="455"/>
      <c r="GF66" s="455"/>
      <c r="GG66" s="360"/>
    </row>
    <row r="67" spans="1:189" s="360" customFormat="1">
      <c r="A67" s="129"/>
      <c r="B67" s="363" t="s">
        <v>193</v>
      </c>
      <c r="C67" s="373" t="s">
        <v>194</v>
      </c>
      <c r="D67" s="302"/>
      <c r="E67" s="416">
        <v>129</v>
      </c>
      <c r="F67" s="416">
        <v>0</v>
      </c>
      <c r="G67" s="416">
        <v>0</v>
      </c>
      <c r="H67" s="423">
        <v>0</v>
      </c>
      <c r="I67" s="415">
        <v>0</v>
      </c>
      <c r="J67" s="416">
        <v>21</v>
      </c>
      <c r="K67" s="416">
        <v>0</v>
      </c>
      <c r="L67" s="423">
        <v>1</v>
      </c>
      <c r="M67" s="423">
        <v>0</v>
      </c>
      <c r="N67" s="416">
        <v>0</v>
      </c>
      <c r="O67" s="416">
        <v>0</v>
      </c>
      <c r="P67" s="416">
        <v>0</v>
      </c>
      <c r="Q67" s="416">
        <v>2</v>
      </c>
      <c r="R67" s="416">
        <v>2</v>
      </c>
      <c r="S67" s="416">
        <v>0</v>
      </c>
      <c r="T67" s="416">
        <v>0</v>
      </c>
      <c r="U67" s="416">
        <v>0</v>
      </c>
      <c r="V67" s="416">
        <v>0</v>
      </c>
      <c r="W67" s="416">
        <v>1</v>
      </c>
      <c r="X67" s="416">
        <v>1</v>
      </c>
      <c r="Y67" s="416">
        <v>0</v>
      </c>
      <c r="Z67" s="416">
        <v>0</v>
      </c>
      <c r="AA67" s="416">
        <v>0</v>
      </c>
      <c r="AB67" s="416">
        <v>0</v>
      </c>
      <c r="AC67" s="416">
        <v>0</v>
      </c>
      <c r="AD67" s="416">
        <v>0</v>
      </c>
      <c r="AE67" s="416">
        <v>0</v>
      </c>
      <c r="AF67" s="416">
        <v>6</v>
      </c>
      <c r="AG67" s="416">
        <v>0</v>
      </c>
      <c r="AH67" s="416">
        <v>0</v>
      </c>
      <c r="AI67" s="416">
        <v>0</v>
      </c>
      <c r="AJ67" s="416">
        <v>0</v>
      </c>
      <c r="AK67" s="416">
        <v>0</v>
      </c>
      <c r="AL67" s="416">
        <v>0</v>
      </c>
      <c r="AM67" s="416">
        <v>0</v>
      </c>
      <c r="AN67" s="416">
        <v>0</v>
      </c>
      <c r="AO67" s="416">
        <v>0</v>
      </c>
      <c r="AP67" s="416">
        <v>0</v>
      </c>
      <c r="AQ67" s="416">
        <v>0</v>
      </c>
      <c r="AR67" s="416">
        <v>0</v>
      </c>
      <c r="AS67" s="416">
        <v>0</v>
      </c>
      <c r="AT67" s="416">
        <v>0</v>
      </c>
      <c r="AU67" s="416">
        <v>0</v>
      </c>
      <c r="AV67" s="416">
        <v>0</v>
      </c>
      <c r="AW67" s="416">
        <v>0</v>
      </c>
      <c r="AX67" s="416">
        <v>0</v>
      </c>
      <c r="AY67" s="416">
        <v>94</v>
      </c>
      <c r="AZ67" s="416">
        <v>0</v>
      </c>
      <c r="BA67" s="416">
        <v>0</v>
      </c>
      <c r="BB67" s="416">
        <v>0</v>
      </c>
      <c r="BC67" s="416">
        <v>0</v>
      </c>
      <c r="BD67" s="416">
        <v>1</v>
      </c>
      <c r="BE67" s="416">
        <v>0</v>
      </c>
      <c r="BF67" s="416">
        <v>0</v>
      </c>
      <c r="BG67" s="416">
        <v>0</v>
      </c>
      <c r="BH67" s="416">
        <v>0</v>
      </c>
      <c r="BI67" s="455"/>
      <c r="BJ67" s="455"/>
      <c r="BK67" s="455"/>
      <c r="BL67" s="455"/>
      <c r="BM67" s="455"/>
      <c r="BN67" s="455"/>
      <c r="BO67" s="455"/>
      <c r="BP67" s="455"/>
      <c r="BQ67" s="455"/>
      <c r="BR67" s="455"/>
      <c r="BS67" s="455"/>
      <c r="BT67" s="455"/>
      <c r="BU67" s="455"/>
      <c r="BV67" s="455"/>
      <c r="BW67" s="455"/>
      <c r="BX67" s="455"/>
      <c r="BY67" s="455"/>
      <c r="BZ67" s="455"/>
      <c r="CA67" s="455"/>
      <c r="CB67" s="455"/>
      <c r="CC67" s="455"/>
      <c r="CD67" s="455"/>
      <c r="CE67" s="455"/>
      <c r="CF67" s="455"/>
      <c r="CG67" s="455"/>
      <c r="CH67" s="455"/>
      <c r="CI67" s="455"/>
      <c r="CJ67" s="455"/>
      <c r="CK67" s="455"/>
      <c r="CL67" s="455"/>
      <c r="CM67" s="455"/>
      <c r="CN67" s="455"/>
      <c r="CO67" s="455"/>
      <c r="CP67" s="455"/>
      <c r="CQ67" s="455"/>
      <c r="CR67" s="455"/>
      <c r="CS67" s="455"/>
      <c r="CT67" s="455"/>
      <c r="CU67" s="455"/>
      <c r="CV67" s="455"/>
      <c r="CW67" s="455"/>
      <c r="CX67" s="455"/>
      <c r="CY67" s="455"/>
      <c r="CZ67" s="455"/>
      <c r="DA67" s="455"/>
      <c r="DB67" s="455"/>
      <c r="DC67" s="455"/>
      <c r="DD67" s="455"/>
      <c r="DE67" s="455"/>
      <c r="DF67" s="455"/>
      <c r="DG67" s="455"/>
      <c r="DH67" s="455"/>
      <c r="DI67" s="455"/>
      <c r="DJ67" s="455"/>
      <c r="DK67" s="455"/>
      <c r="DL67" s="455"/>
      <c r="DM67" s="455"/>
      <c r="DN67" s="455"/>
      <c r="DO67" s="455"/>
      <c r="DP67" s="455"/>
      <c r="DQ67" s="455"/>
      <c r="DR67" s="455"/>
      <c r="DS67" s="455"/>
      <c r="DT67" s="455"/>
      <c r="DU67" s="455"/>
      <c r="DV67" s="455"/>
      <c r="DW67" s="455"/>
      <c r="DX67" s="455"/>
      <c r="DY67" s="455"/>
      <c r="DZ67" s="455"/>
      <c r="EA67" s="455"/>
      <c r="EB67" s="455"/>
      <c r="EC67" s="455"/>
      <c r="ED67" s="455"/>
      <c r="EE67" s="455"/>
      <c r="EF67" s="455"/>
      <c r="EG67" s="455"/>
      <c r="EH67" s="455"/>
      <c r="EI67" s="455"/>
      <c r="EJ67" s="455"/>
      <c r="EK67" s="455"/>
      <c r="EL67" s="455"/>
      <c r="EM67" s="455"/>
      <c r="EN67" s="455"/>
      <c r="EO67" s="455"/>
      <c r="EP67" s="455"/>
      <c r="EQ67" s="455"/>
      <c r="ER67" s="455"/>
      <c r="ES67" s="455"/>
      <c r="ET67" s="455"/>
      <c r="EU67" s="455"/>
      <c r="EV67" s="455"/>
      <c r="EW67" s="455"/>
      <c r="EX67" s="455"/>
      <c r="EY67" s="455"/>
      <c r="EZ67" s="455"/>
      <c r="FA67" s="455"/>
      <c r="FB67" s="455"/>
      <c r="FC67" s="455"/>
      <c r="FD67" s="455"/>
      <c r="FE67" s="455"/>
      <c r="FF67" s="455"/>
      <c r="FG67" s="455"/>
      <c r="FH67" s="455"/>
      <c r="FI67" s="455"/>
      <c r="FJ67" s="455"/>
      <c r="FK67" s="455"/>
      <c r="FL67" s="455"/>
      <c r="FM67" s="455"/>
      <c r="FN67" s="455"/>
      <c r="FO67" s="455"/>
      <c r="FP67" s="455"/>
      <c r="FQ67" s="455"/>
      <c r="FR67" s="455"/>
      <c r="FS67" s="455"/>
      <c r="FT67" s="455"/>
      <c r="FU67" s="455"/>
      <c r="FV67" s="455"/>
      <c r="FW67" s="455"/>
      <c r="FX67" s="455"/>
      <c r="FY67" s="455"/>
      <c r="FZ67" s="455"/>
      <c r="GA67" s="455"/>
      <c r="GB67" s="455"/>
      <c r="GC67" s="455"/>
      <c r="GD67" s="455"/>
      <c r="GE67" s="455"/>
      <c r="GF67" s="455"/>
    </row>
    <row r="68" spans="1:189" s="113" customFormat="1">
      <c r="A68" s="126"/>
      <c r="B68" s="358" t="s">
        <v>193</v>
      </c>
      <c r="C68" s="359" t="s">
        <v>195</v>
      </c>
      <c r="D68" s="302"/>
      <c r="E68" s="420">
        <v>74</v>
      </c>
      <c r="F68" s="420">
        <v>0</v>
      </c>
      <c r="G68" s="420">
        <v>6</v>
      </c>
      <c r="H68" s="421">
        <v>0</v>
      </c>
      <c r="I68" s="422">
        <v>0</v>
      </c>
      <c r="J68" s="420">
        <v>2</v>
      </c>
      <c r="K68" s="420">
        <v>0</v>
      </c>
      <c r="L68" s="420">
        <v>1</v>
      </c>
      <c r="M68" s="420">
        <v>0</v>
      </c>
      <c r="N68" s="420">
        <v>0</v>
      </c>
      <c r="O68" s="420">
        <v>0</v>
      </c>
      <c r="P68" s="420">
        <v>0</v>
      </c>
      <c r="Q68" s="420">
        <v>6</v>
      </c>
      <c r="R68" s="420">
        <v>14</v>
      </c>
      <c r="S68" s="420">
        <v>0</v>
      </c>
      <c r="T68" s="420">
        <v>0</v>
      </c>
      <c r="U68" s="420">
        <v>2</v>
      </c>
      <c r="V68" s="420">
        <v>1</v>
      </c>
      <c r="W68" s="420">
        <v>0</v>
      </c>
      <c r="X68" s="420">
        <v>1</v>
      </c>
      <c r="Y68" s="420">
        <v>0</v>
      </c>
      <c r="Z68" s="420">
        <v>5</v>
      </c>
      <c r="AA68" s="420">
        <v>0</v>
      </c>
      <c r="AB68" s="420">
        <v>2</v>
      </c>
      <c r="AC68" s="420">
        <v>0</v>
      </c>
      <c r="AD68" s="420">
        <v>1</v>
      </c>
      <c r="AE68" s="420">
        <v>0</v>
      </c>
      <c r="AF68" s="420">
        <v>3</v>
      </c>
      <c r="AG68" s="420">
        <v>0</v>
      </c>
      <c r="AH68" s="420">
        <v>0</v>
      </c>
      <c r="AI68" s="420">
        <v>0</v>
      </c>
      <c r="AJ68" s="420">
        <v>0</v>
      </c>
      <c r="AK68" s="420">
        <v>0</v>
      </c>
      <c r="AL68" s="420">
        <v>1</v>
      </c>
      <c r="AM68" s="420">
        <v>0</v>
      </c>
      <c r="AN68" s="420">
        <v>0</v>
      </c>
      <c r="AO68" s="420">
        <v>3</v>
      </c>
      <c r="AP68" s="420">
        <v>0</v>
      </c>
      <c r="AQ68" s="420">
        <v>1</v>
      </c>
      <c r="AR68" s="420">
        <v>0</v>
      </c>
      <c r="AS68" s="420">
        <v>0</v>
      </c>
      <c r="AT68" s="420">
        <v>1</v>
      </c>
      <c r="AU68" s="420">
        <v>0</v>
      </c>
      <c r="AV68" s="420">
        <v>0</v>
      </c>
      <c r="AW68" s="420">
        <v>2</v>
      </c>
      <c r="AX68" s="420">
        <v>0</v>
      </c>
      <c r="AY68" s="420">
        <v>11</v>
      </c>
      <c r="AZ68" s="420">
        <v>6</v>
      </c>
      <c r="BA68" s="420">
        <v>0</v>
      </c>
      <c r="BB68" s="420">
        <v>0</v>
      </c>
      <c r="BC68" s="420">
        <v>4</v>
      </c>
      <c r="BD68" s="420">
        <v>0</v>
      </c>
      <c r="BE68" s="420">
        <v>0</v>
      </c>
      <c r="BF68" s="420">
        <v>0</v>
      </c>
      <c r="BG68" s="420">
        <v>0</v>
      </c>
      <c r="BH68" s="420">
        <v>1</v>
      </c>
      <c r="BI68" s="455"/>
      <c r="BJ68" s="455"/>
      <c r="BK68" s="455"/>
      <c r="BL68" s="455"/>
      <c r="BM68" s="455"/>
      <c r="BN68" s="455"/>
      <c r="BO68" s="455"/>
      <c r="BP68" s="455"/>
      <c r="BQ68" s="455"/>
      <c r="BR68" s="455"/>
      <c r="BS68" s="455"/>
      <c r="BT68" s="455"/>
      <c r="BU68" s="455"/>
      <c r="BV68" s="455"/>
      <c r="BW68" s="455"/>
      <c r="BX68" s="455"/>
      <c r="BY68" s="455"/>
      <c r="BZ68" s="455"/>
      <c r="CA68" s="455"/>
      <c r="CB68" s="455"/>
      <c r="CC68" s="455"/>
      <c r="CD68" s="455"/>
      <c r="CE68" s="455"/>
      <c r="CF68" s="455"/>
      <c r="CG68" s="455"/>
      <c r="CH68" s="455"/>
      <c r="CI68" s="455"/>
      <c r="CJ68" s="455"/>
      <c r="CK68" s="455"/>
      <c r="CL68" s="455"/>
      <c r="CM68" s="455"/>
      <c r="CN68" s="455"/>
      <c r="CO68" s="455"/>
      <c r="CP68" s="455"/>
      <c r="CQ68" s="455"/>
      <c r="CR68" s="455"/>
      <c r="CS68" s="455"/>
      <c r="CT68" s="455"/>
      <c r="CU68" s="455"/>
      <c r="CV68" s="455"/>
      <c r="CW68" s="455"/>
      <c r="CX68" s="455"/>
      <c r="CY68" s="455"/>
      <c r="CZ68" s="455"/>
      <c r="DA68" s="455"/>
      <c r="DB68" s="455"/>
      <c r="DC68" s="455"/>
      <c r="DD68" s="455"/>
      <c r="DE68" s="455"/>
      <c r="DF68" s="455"/>
      <c r="DG68" s="455"/>
      <c r="DH68" s="455"/>
      <c r="DI68" s="455"/>
      <c r="DJ68" s="455"/>
      <c r="DK68" s="455"/>
      <c r="DL68" s="455"/>
      <c r="DM68" s="455"/>
      <c r="DN68" s="455"/>
      <c r="DO68" s="455"/>
      <c r="DP68" s="455"/>
      <c r="DQ68" s="455"/>
      <c r="DR68" s="455"/>
      <c r="DS68" s="455"/>
      <c r="DT68" s="455"/>
      <c r="DU68" s="455"/>
      <c r="DV68" s="455"/>
      <c r="DW68" s="455"/>
      <c r="DX68" s="455"/>
      <c r="DY68" s="455"/>
      <c r="DZ68" s="455"/>
      <c r="EA68" s="455"/>
      <c r="EB68" s="455"/>
      <c r="EC68" s="455"/>
      <c r="ED68" s="455"/>
      <c r="EE68" s="455"/>
      <c r="EF68" s="455"/>
      <c r="EG68" s="455"/>
      <c r="EH68" s="455"/>
      <c r="EI68" s="455"/>
      <c r="EJ68" s="455"/>
      <c r="EK68" s="455"/>
      <c r="EL68" s="455"/>
      <c r="EM68" s="455"/>
      <c r="EN68" s="455"/>
      <c r="EO68" s="455"/>
      <c r="EP68" s="455"/>
      <c r="EQ68" s="455"/>
      <c r="ER68" s="455"/>
      <c r="ES68" s="455"/>
      <c r="ET68" s="455"/>
      <c r="EU68" s="455"/>
      <c r="EV68" s="455"/>
      <c r="EW68" s="455"/>
      <c r="EX68" s="455"/>
      <c r="EY68" s="455"/>
      <c r="EZ68" s="455"/>
      <c r="FA68" s="455"/>
      <c r="FB68" s="455"/>
      <c r="FC68" s="455"/>
      <c r="FD68" s="455"/>
      <c r="FE68" s="455"/>
      <c r="FF68" s="455"/>
      <c r="FG68" s="455"/>
      <c r="FH68" s="455"/>
      <c r="FI68" s="455"/>
      <c r="FJ68" s="455"/>
      <c r="FK68" s="455"/>
      <c r="FL68" s="455"/>
      <c r="FM68" s="455"/>
      <c r="FN68" s="455"/>
      <c r="FO68" s="455"/>
      <c r="FP68" s="455"/>
      <c r="FQ68" s="455"/>
      <c r="FR68" s="455"/>
      <c r="FS68" s="455"/>
      <c r="FT68" s="455"/>
      <c r="FU68" s="455"/>
      <c r="FV68" s="455"/>
      <c r="FW68" s="455"/>
      <c r="FX68" s="455"/>
      <c r="FY68" s="455"/>
      <c r="FZ68" s="455"/>
      <c r="GA68" s="455"/>
      <c r="GB68" s="455"/>
      <c r="GC68" s="455"/>
      <c r="GD68" s="455"/>
      <c r="GE68" s="455"/>
      <c r="GF68" s="455"/>
      <c r="GG68" s="360"/>
    </row>
    <row r="69" spans="1:189" s="360" customFormat="1">
      <c r="A69" s="129"/>
      <c r="B69" s="363" t="s">
        <v>197</v>
      </c>
      <c r="C69" s="373" t="s">
        <v>198</v>
      </c>
      <c r="D69" s="302"/>
      <c r="E69" s="416">
        <v>100</v>
      </c>
      <c r="F69" s="416">
        <v>0</v>
      </c>
      <c r="G69" s="416">
        <v>0</v>
      </c>
      <c r="H69" s="423">
        <v>0</v>
      </c>
      <c r="I69" s="415">
        <v>0</v>
      </c>
      <c r="J69" s="416">
        <v>2</v>
      </c>
      <c r="K69" s="416">
        <v>0</v>
      </c>
      <c r="L69" s="423">
        <v>1</v>
      </c>
      <c r="M69" s="423">
        <v>0</v>
      </c>
      <c r="N69" s="416">
        <v>0</v>
      </c>
      <c r="O69" s="416">
        <v>0</v>
      </c>
      <c r="P69" s="416">
        <v>0</v>
      </c>
      <c r="Q69" s="416">
        <v>0</v>
      </c>
      <c r="R69" s="416">
        <v>0</v>
      </c>
      <c r="S69" s="416">
        <v>0</v>
      </c>
      <c r="T69" s="416">
        <v>0</v>
      </c>
      <c r="U69" s="416">
        <v>1</v>
      </c>
      <c r="V69" s="416">
        <v>0</v>
      </c>
      <c r="W69" s="416">
        <v>0</v>
      </c>
      <c r="X69" s="416">
        <v>0</v>
      </c>
      <c r="Y69" s="416">
        <v>0</v>
      </c>
      <c r="Z69" s="416">
        <v>0</v>
      </c>
      <c r="AA69" s="416">
        <v>0</v>
      </c>
      <c r="AB69" s="416">
        <v>0</v>
      </c>
      <c r="AC69" s="416">
        <v>0</v>
      </c>
      <c r="AD69" s="416">
        <v>0</v>
      </c>
      <c r="AE69" s="416">
        <v>0</v>
      </c>
      <c r="AF69" s="416">
        <v>0</v>
      </c>
      <c r="AG69" s="416">
        <v>0</v>
      </c>
      <c r="AH69" s="416">
        <v>0</v>
      </c>
      <c r="AI69" s="416">
        <v>0</v>
      </c>
      <c r="AJ69" s="416">
        <v>0</v>
      </c>
      <c r="AK69" s="416">
        <v>0</v>
      </c>
      <c r="AL69" s="416">
        <v>0</v>
      </c>
      <c r="AM69" s="416">
        <v>0</v>
      </c>
      <c r="AN69" s="416">
        <v>0</v>
      </c>
      <c r="AO69" s="416">
        <v>0</v>
      </c>
      <c r="AP69" s="416">
        <v>0</v>
      </c>
      <c r="AQ69" s="416">
        <v>0</v>
      </c>
      <c r="AR69" s="416">
        <v>1</v>
      </c>
      <c r="AS69" s="416">
        <v>0</v>
      </c>
      <c r="AT69" s="416">
        <v>0</v>
      </c>
      <c r="AU69" s="416">
        <v>0</v>
      </c>
      <c r="AV69" s="416">
        <v>0</v>
      </c>
      <c r="AW69" s="416">
        <v>0</v>
      </c>
      <c r="AX69" s="416">
        <v>0</v>
      </c>
      <c r="AY69" s="416">
        <v>1</v>
      </c>
      <c r="AZ69" s="416">
        <v>91</v>
      </c>
      <c r="BA69" s="416">
        <v>3</v>
      </c>
      <c r="BB69" s="416">
        <v>0</v>
      </c>
      <c r="BC69" s="416">
        <v>0</v>
      </c>
      <c r="BD69" s="416">
        <v>0</v>
      </c>
      <c r="BE69" s="416">
        <v>0</v>
      </c>
      <c r="BF69" s="416">
        <v>0</v>
      </c>
      <c r="BG69" s="416">
        <v>0</v>
      </c>
      <c r="BH69" s="416">
        <v>0</v>
      </c>
      <c r="BI69" s="455"/>
      <c r="BJ69" s="455"/>
      <c r="BK69" s="455"/>
      <c r="BL69" s="455"/>
      <c r="BM69" s="455"/>
      <c r="BN69" s="455"/>
      <c r="BO69" s="455"/>
      <c r="BP69" s="455"/>
      <c r="BQ69" s="455"/>
      <c r="BR69" s="455"/>
      <c r="BS69" s="455"/>
      <c r="BT69" s="455"/>
      <c r="BU69" s="455"/>
      <c r="BV69" s="455"/>
      <c r="BW69" s="455"/>
      <c r="BX69" s="455"/>
      <c r="BY69" s="455"/>
      <c r="BZ69" s="455"/>
      <c r="CA69" s="455"/>
      <c r="CB69" s="455"/>
      <c r="CC69" s="455"/>
      <c r="CD69" s="455"/>
      <c r="CE69" s="455"/>
      <c r="CF69" s="455"/>
      <c r="CG69" s="455"/>
      <c r="CH69" s="455"/>
      <c r="CI69" s="455"/>
      <c r="CJ69" s="455"/>
      <c r="CK69" s="455"/>
      <c r="CL69" s="455"/>
      <c r="CM69" s="455"/>
      <c r="CN69" s="455"/>
      <c r="CO69" s="455"/>
      <c r="CP69" s="455"/>
      <c r="CQ69" s="455"/>
      <c r="CR69" s="455"/>
      <c r="CS69" s="455"/>
      <c r="CT69" s="455"/>
      <c r="CU69" s="455"/>
      <c r="CV69" s="455"/>
      <c r="CW69" s="455"/>
      <c r="CX69" s="455"/>
      <c r="CY69" s="455"/>
      <c r="CZ69" s="455"/>
      <c r="DA69" s="455"/>
      <c r="DB69" s="455"/>
      <c r="DC69" s="455"/>
      <c r="DD69" s="455"/>
      <c r="DE69" s="455"/>
      <c r="DF69" s="455"/>
      <c r="DG69" s="455"/>
      <c r="DH69" s="455"/>
      <c r="DI69" s="455"/>
      <c r="DJ69" s="455"/>
      <c r="DK69" s="455"/>
      <c r="DL69" s="455"/>
      <c r="DM69" s="455"/>
      <c r="DN69" s="455"/>
      <c r="DO69" s="455"/>
      <c r="DP69" s="455"/>
      <c r="DQ69" s="455"/>
      <c r="DR69" s="455"/>
      <c r="DS69" s="455"/>
      <c r="DT69" s="455"/>
      <c r="DU69" s="455"/>
      <c r="DV69" s="455"/>
      <c r="DW69" s="455"/>
      <c r="DX69" s="455"/>
      <c r="DY69" s="455"/>
      <c r="DZ69" s="455"/>
      <c r="EA69" s="455"/>
      <c r="EB69" s="455"/>
      <c r="EC69" s="455"/>
      <c r="ED69" s="455"/>
      <c r="EE69" s="455"/>
      <c r="EF69" s="455"/>
      <c r="EG69" s="455"/>
      <c r="EH69" s="455"/>
      <c r="EI69" s="455"/>
      <c r="EJ69" s="455"/>
      <c r="EK69" s="455"/>
      <c r="EL69" s="455"/>
      <c r="EM69" s="455"/>
      <c r="EN69" s="455"/>
      <c r="EO69" s="455"/>
      <c r="EP69" s="455"/>
      <c r="EQ69" s="455"/>
      <c r="ER69" s="455"/>
      <c r="ES69" s="455"/>
      <c r="ET69" s="455"/>
      <c r="EU69" s="455"/>
      <c r="EV69" s="455"/>
      <c r="EW69" s="455"/>
      <c r="EX69" s="455"/>
      <c r="EY69" s="455"/>
      <c r="EZ69" s="455"/>
      <c r="FA69" s="455"/>
      <c r="FB69" s="455"/>
      <c r="FC69" s="455"/>
      <c r="FD69" s="455"/>
      <c r="FE69" s="455"/>
      <c r="FF69" s="455"/>
      <c r="FG69" s="455"/>
      <c r="FH69" s="455"/>
      <c r="FI69" s="455"/>
      <c r="FJ69" s="455"/>
      <c r="FK69" s="455"/>
      <c r="FL69" s="455"/>
      <c r="FM69" s="455"/>
      <c r="FN69" s="455"/>
      <c r="FO69" s="455"/>
      <c r="FP69" s="455"/>
      <c r="FQ69" s="455"/>
      <c r="FR69" s="455"/>
      <c r="FS69" s="455"/>
      <c r="FT69" s="455"/>
      <c r="FU69" s="455"/>
      <c r="FV69" s="455"/>
      <c r="FW69" s="455"/>
      <c r="FX69" s="455"/>
      <c r="FY69" s="455"/>
      <c r="FZ69" s="455"/>
      <c r="GA69" s="455"/>
      <c r="GB69" s="455"/>
      <c r="GC69" s="455"/>
      <c r="GD69" s="455"/>
      <c r="GE69" s="455"/>
      <c r="GF69" s="455"/>
    </row>
    <row r="70" spans="1:189" s="113" customFormat="1">
      <c r="A70" s="126"/>
      <c r="B70" s="358" t="s">
        <v>197</v>
      </c>
      <c r="C70" s="359" t="s">
        <v>201</v>
      </c>
      <c r="D70" s="302"/>
      <c r="E70" s="420">
        <v>104</v>
      </c>
      <c r="F70" s="420">
        <v>0</v>
      </c>
      <c r="G70" s="420">
        <v>0</v>
      </c>
      <c r="H70" s="421">
        <v>0</v>
      </c>
      <c r="I70" s="422">
        <v>0</v>
      </c>
      <c r="J70" s="420">
        <v>0</v>
      </c>
      <c r="K70" s="420">
        <v>0</v>
      </c>
      <c r="L70" s="421">
        <v>2</v>
      </c>
      <c r="M70" s="421">
        <v>0</v>
      </c>
      <c r="N70" s="420">
        <v>0</v>
      </c>
      <c r="O70" s="420">
        <v>0</v>
      </c>
      <c r="P70" s="420">
        <v>0</v>
      </c>
      <c r="Q70" s="420">
        <v>0</v>
      </c>
      <c r="R70" s="420">
        <v>0</v>
      </c>
      <c r="S70" s="420">
        <v>0</v>
      </c>
      <c r="T70" s="420">
        <v>0</v>
      </c>
      <c r="U70" s="420">
        <v>0</v>
      </c>
      <c r="V70" s="420">
        <v>0</v>
      </c>
      <c r="W70" s="420">
        <v>0</v>
      </c>
      <c r="X70" s="420">
        <v>0</v>
      </c>
      <c r="Y70" s="420">
        <v>0</v>
      </c>
      <c r="Z70" s="420">
        <v>1</v>
      </c>
      <c r="AA70" s="420">
        <v>0</v>
      </c>
      <c r="AB70" s="420">
        <v>0</v>
      </c>
      <c r="AC70" s="420">
        <v>0</v>
      </c>
      <c r="AD70" s="420">
        <v>0</v>
      </c>
      <c r="AE70" s="420">
        <v>0</v>
      </c>
      <c r="AF70" s="420">
        <v>0</v>
      </c>
      <c r="AG70" s="420">
        <v>0</v>
      </c>
      <c r="AH70" s="420">
        <v>0</v>
      </c>
      <c r="AI70" s="420">
        <v>0</v>
      </c>
      <c r="AJ70" s="420">
        <v>0</v>
      </c>
      <c r="AK70" s="420">
        <v>0</v>
      </c>
      <c r="AL70" s="420">
        <v>0</v>
      </c>
      <c r="AM70" s="420">
        <v>2</v>
      </c>
      <c r="AN70" s="420">
        <v>0</v>
      </c>
      <c r="AO70" s="420">
        <v>0</v>
      </c>
      <c r="AP70" s="420">
        <v>0</v>
      </c>
      <c r="AQ70" s="420">
        <v>0</v>
      </c>
      <c r="AR70" s="420">
        <v>0</v>
      </c>
      <c r="AS70" s="420">
        <v>0</v>
      </c>
      <c r="AT70" s="420">
        <v>0</v>
      </c>
      <c r="AU70" s="420">
        <v>0</v>
      </c>
      <c r="AV70" s="420">
        <v>0</v>
      </c>
      <c r="AW70" s="420">
        <v>0</v>
      </c>
      <c r="AX70" s="420">
        <v>0</v>
      </c>
      <c r="AY70" s="420">
        <v>0</v>
      </c>
      <c r="AZ70" s="420">
        <v>95</v>
      </c>
      <c r="BA70" s="420">
        <v>2</v>
      </c>
      <c r="BB70" s="420">
        <v>0</v>
      </c>
      <c r="BC70" s="420">
        <v>0</v>
      </c>
      <c r="BD70" s="420">
        <v>0</v>
      </c>
      <c r="BE70" s="420">
        <v>0</v>
      </c>
      <c r="BF70" s="420">
        <v>0</v>
      </c>
      <c r="BG70" s="420">
        <v>0</v>
      </c>
      <c r="BH70" s="420">
        <v>2</v>
      </c>
      <c r="BI70" s="455"/>
      <c r="BJ70" s="455"/>
      <c r="BK70" s="455"/>
      <c r="BL70" s="455"/>
      <c r="BM70" s="455"/>
      <c r="BN70" s="455"/>
      <c r="BO70" s="455"/>
      <c r="BP70" s="455"/>
      <c r="BQ70" s="455"/>
      <c r="BR70" s="455"/>
      <c r="BS70" s="455"/>
      <c r="BT70" s="455"/>
      <c r="BU70" s="455"/>
      <c r="BV70" s="455"/>
      <c r="BW70" s="455"/>
      <c r="BX70" s="455"/>
      <c r="BY70" s="455"/>
      <c r="BZ70" s="455"/>
      <c r="CA70" s="455"/>
      <c r="CB70" s="455"/>
      <c r="CC70" s="455"/>
      <c r="CD70" s="455"/>
      <c r="CE70" s="455"/>
      <c r="CF70" s="455"/>
      <c r="CG70" s="455"/>
      <c r="CH70" s="455"/>
      <c r="CI70" s="455"/>
      <c r="CJ70" s="455"/>
      <c r="CK70" s="455"/>
      <c r="CL70" s="455"/>
      <c r="CM70" s="455"/>
      <c r="CN70" s="455"/>
      <c r="CO70" s="455"/>
      <c r="CP70" s="455"/>
      <c r="CQ70" s="455"/>
      <c r="CR70" s="455"/>
      <c r="CS70" s="455"/>
      <c r="CT70" s="455"/>
      <c r="CU70" s="455"/>
      <c r="CV70" s="455"/>
      <c r="CW70" s="455"/>
      <c r="CX70" s="455"/>
      <c r="CY70" s="455"/>
      <c r="CZ70" s="455"/>
      <c r="DA70" s="455"/>
      <c r="DB70" s="455"/>
      <c r="DC70" s="455"/>
      <c r="DD70" s="455"/>
      <c r="DE70" s="455"/>
      <c r="DF70" s="455"/>
      <c r="DG70" s="455"/>
      <c r="DH70" s="455"/>
      <c r="DI70" s="455"/>
      <c r="DJ70" s="455"/>
      <c r="DK70" s="455"/>
      <c r="DL70" s="455"/>
      <c r="DM70" s="455"/>
      <c r="DN70" s="455"/>
      <c r="DO70" s="455"/>
      <c r="DP70" s="455"/>
      <c r="DQ70" s="455"/>
      <c r="DR70" s="455"/>
      <c r="DS70" s="455"/>
      <c r="DT70" s="455"/>
      <c r="DU70" s="455"/>
      <c r="DV70" s="455"/>
      <c r="DW70" s="455"/>
      <c r="DX70" s="455"/>
      <c r="DY70" s="455"/>
      <c r="DZ70" s="455"/>
      <c r="EA70" s="455"/>
      <c r="EB70" s="455"/>
      <c r="EC70" s="455"/>
      <c r="ED70" s="455"/>
      <c r="EE70" s="455"/>
      <c r="EF70" s="455"/>
      <c r="EG70" s="455"/>
      <c r="EH70" s="455"/>
      <c r="EI70" s="455"/>
      <c r="EJ70" s="455"/>
      <c r="EK70" s="455"/>
      <c r="EL70" s="455"/>
      <c r="EM70" s="455"/>
      <c r="EN70" s="455"/>
      <c r="EO70" s="455"/>
      <c r="EP70" s="455"/>
      <c r="EQ70" s="455"/>
      <c r="ER70" s="455"/>
      <c r="ES70" s="455"/>
      <c r="ET70" s="455"/>
      <c r="EU70" s="455"/>
      <c r="EV70" s="455"/>
      <c r="EW70" s="455"/>
      <c r="EX70" s="455"/>
      <c r="EY70" s="455"/>
      <c r="EZ70" s="455"/>
      <c r="FA70" s="455"/>
      <c r="FB70" s="455"/>
      <c r="FC70" s="455"/>
      <c r="FD70" s="455"/>
      <c r="FE70" s="455"/>
      <c r="FF70" s="455"/>
      <c r="FG70" s="455"/>
      <c r="FH70" s="455"/>
      <c r="FI70" s="455"/>
      <c r="FJ70" s="455"/>
      <c r="FK70" s="455"/>
      <c r="FL70" s="455"/>
      <c r="FM70" s="455"/>
      <c r="FN70" s="455"/>
      <c r="FO70" s="455"/>
      <c r="FP70" s="455"/>
      <c r="FQ70" s="455"/>
      <c r="FR70" s="455"/>
      <c r="FS70" s="455"/>
      <c r="FT70" s="455"/>
      <c r="FU70" s="455"/>
      <c r="FV70" s="455"/>
      <c r="FW70" s="455"/>
      <c r="FX70" s="455"/>
      <c r="FY70" s="455"/>
      <c r="FZ70" s="455"/>
      <c r="GA70" s="455"/>
      <c r="GB70" s="455"/>
      <c r="GC70" s="455"/>
      <c r="GD70" s="455"/>
      <c r="GE70" s="455"/>
      <c r="GF70" s="455"/>
      <c r="GG70" s="360"/>
    </row>
    <row r="71" spans="1:189" s="360" customFormat="1" ht="25.5">
      <c r="A71" s="129"/>
      <c r="B71" s="363" t="s">
        <v>197</v>
      </c>
      <c r="C71" s="373" t="s">
        <v>345</v>
      </c>
      <c r="D71" s="302"/>
      <c r="E71" s="416">
        <v>59</v>
      </c>
      <c r="F71" s="416">
        <v>0</v>
      </c>
      <c r="G71" s="416">
        <v>0</v>
      </c>
      <c r="H71" s="423">
        <v>0</v>
      </c>
      <c r="I71" s="415">
        <v>0</v>
      </c>
      <c r="J71" s="416">
        <v>0</v>
      </c>
      <c r="K71" s="416">
        <v>0</v>
      </c>
      <c r="L71" s="416">
        <v>0</v>
      </c>
      <c r="M71" s="416">
        <v>0</v>
      </c>
      <c r="N71" s="416">
        <v>0</v>
      </c>
      <c r="O71" s="416">
        <v>0</v>
      </c>
      <c r="P71" s="416">
        <v>0</v>
      </c>
      <c r="Q71" s="416">
        <v>0</v>
      </c>
      <c r="R71" s="416">
        <v>0</v>
      </c>
      <c r="S71" s="416">
        <v>0</v>
      </c>
      <c r="T71" s="416">
        <v>0</v>
      </c>
      <c r="U71" s="416">
        <v>0</v>
      </c>
      <c r="V71" s="416">
        <v>0</v>
      </c>
      <c r="W71" s="416">
        <v>0</v>
      </c>
      <c r="X71" s="416">
        <v>0</v>
      </c>
      <c r="Y71" s="416">
        <v>0</v>
      </c>
      <c r="Z71" s="416">
        <v>0</v>
      </c>
      <c r="AA71" s="416">
        <v>0</v>
      </c>
      <c r="AB71" s="416">
        <v>0</v>
      </c>
      <c r="AC71" s="416">
        <v>0</v>
      </c>
      <c r="AD71" s="416">
        <v>0</v>
      </c>
      <c r="AE71" s="416">
        <v>0</v>
      </c>
      <c r="AF71" s="416">
        <v>0</v>
      </c>
      <c r="AG71" s="416">
        <v>0</v>
      </c>
      <c r="AH71" s="416">
        <v>0</v>
      </c>
      <c r="AI71" s="416">
        <v>0</v>
      </c>
      <c r="AJ71" s="416">
        <v>0</v>
      </c>
      <c r="AK71" s="416">
        <v>0</v>
      </c>
      <c r="AL71" s="416">
        <v>0</v>
      </c>
      <c r="AM71" s="416">
        <v>4</v>
      </c>
      <c r="AN71" s="416">
        <v>0</v>
      </c>
      <c r="AO71" s="416">
        <v>0</v>
      </c>
      <c r="AP71" s="416">
        <v>0</v>
      </c>
      <c r="AQ71" s="416">
        <v>0</v>
      </c>
      <c r="AR71" s="416">
        <v>0</v>
      </c>
      <c r="AS71" s="416">
        <v>0</v>
      </c>
      <c r="AT71" s="416">
        <v>0</v>
      </c>
      <c r="AU71" s="416">
        <v>0</v>
      </c>
      <c r="AV71" s="416">
        <v>0</v>
      </c>
      <c r="AW71" s="416">
        <v>0</v>
      </c>
      <c r="AX71" s="416">
        <v>0</v>
      </c>
      <c r="AY71" s="416">
        <v>0</v>
      </c>
      <c r="AZ71" s="416">
        <v>55</v>
      </c>
      <c r="BA71" s="416">
        <v>0</v>
      </c>
      <c r="BB71" s="416">
        <v>0</v>
      </c>
      <c r="BC71" s="416">
        <v>0</v>
      </c>
      <c r="BD71" s="416">
        <v>0</v>
      </c>
      <c r="BE71" s="416">
        <v>0</v>
      </c>
      <c r="BF71" s="416">
        <v>0</v>
      </c>
      <c r="BG71" s="416">
        <v>0</v>
      </c>
      <c r="BH71" s="416">
        <v>0</v>
      </c>
      <c r="BI71" s="455"/>
      <c r="BJ71" s="455"/>
      <c r="BK71" s="455"/>
      <c r="BL71" s="455"/>
      <c r="BM71" s="455"/>
      <c r="BN71" s="455"/>
      <c r="BO71" s="455"/>
      <c r="BP71" s="455"/>
      <c r="BQ71" s="455"/>
      <c r="BR71" s="455"/>
      <c r="BS71" s="455"/>
      <c r="BT71" s="455"/>
      <c r="BU71" s="455"/>
      <c r="BV71" s="455"/>
      <c r="BW71" s="455"/>
      <c r="BX71" s="455"/>
      <c r="BY71" s="455"/>
      <c r="BZ71" s="455"/>
      <c r="CA71" s="455"/>
      <c r="CB71" s="455"/>
      <c r="CC71" s="455"/>
      <c r="CD71" s="455"/>
      <c r="CE71" s="455"/>
      <c r="CF71" s="455"/>
      <c r="CG71" s="455"/>
      <c r="CH71" s="455"/>
      <c r="CI71" s="455"/>
      <c r="CJ71" s="455"/>
      <c r="CK71" s="455"/>
      <c r="CL71" s="455"/>
      <c r="CM71" s="455"/>
      <c r="CN71" s="455"/>
      <c r="CO71" s="455"/>
      <c r="CP71" s="455"/>
      <c r="CQ71" s="455"/>
      <c r="CR71" s="455"/>
      <c r="CS71" s="455"/>
      <c r="CT71" s="455"/>
      <c r="CU71" s="455"/>
      <c r="CV71" s="455"/>
      <c r="CW71" s="455"/>
      <c r="CX71" s="455"/>
      <c r="CY71" s="455"/>
      <c r="CZ71" s="455"/>
      <c r="DA71" s="455"/>
      <c r="DB71" s="455"/>
      <c r="DC71" s="455"/>
      <c r="DD71" s="455"/>
      <c r="DE71" s="455"/>
      <c r="DF71" s="455"/>
      <c r="DG71" s="455"/>
      <c r="DH71" s="455"/>
      <c r="DI71" s="455"/>
      <c r="DJ71" s="455"/>
      <c r="DK71" s="455"/>
      <c r="DL71" s="455"/>
      <c r="DM71" s="455"/>
      <c r="DN71" s="455"/>
      <c r="DO71" s="455"/>
      <c r="DP71" s="455"/>
      <c r="DQ71" s="455"/>
      <c r="DR71" s="455"/>
      <c r="DS71" s="455"/>
      <c r="DT71" s="455"/>
      <c r="DU71" s="455"/>
      <c r="DV71" s="455"/>
      <c r="DW71" s="455"/>
      <c r="DX71" s="455"/>
      <c r="DY71" s="455"/>
      <c r="DZ71" s="455"/>
      <c r="EA71" s="455"/>
      <c r="EB71" s="455"/>
      <c r="EC71" s="455"/>
      <c r="ED71" s="455"/>
      <c r="EE71" s="455"/>
      <c r="EF71" s="455"/>
      <c r="EG71" s="455"/>
      <c r="EH71" s="455"/>
      <c r="EI71" s="455"/>
      <c r="EJ71" s="455"/>
      <c r="EK71" s="455"/>
      <c r="EL71" s="455"/>
      <c r="EM71" s="455"/>
      <c r="EN71" s="455"/>
      <c r="EO71" s="455"/>
      <c r="EP71" s="455"/>
      <c r="EQ71" s="455"/>
      <c r="ER71" s="455"/>
      <c r="ES71" s="455"/>
      <c r="ET71" s="455"/>
      <c r="EU71" s="455"/>
      <c r="EV71" s="455"/>
      <c r="EW71" s="455"/>
      <c r="EX71" s="455"/>
      <c r="EY71" s="455"/>
      <c r="EZ71" s="455"/>
      <c r="FA71" s="455"/>
      <c r="FB71" s="455"/>
      <c r="FC71" s="455"/>
      <c r="FD71" s="455"/>
      <c r="FE71" s="455"/>
      <c r="FF71" s="455"/>
      <c r="FG71" s="455"/>
      <c r="FH71" s="455"/>
      <c r="FI71" s="455"/>
      <c r="FJ71" s="455"/>
      <c r="FK71" s="455"/>
      <c r="FL71" s="455"/>
      <c r="FM71" s="455"/>
      <c r="FN71" s="455"/>
      <c r="FO71" s="455"/>
      <c r="FP71" s="455"/>
      <c r="FQ71" s="455"/>
      <c r="FR71" s="455"/>
      <c r="FS71" s="455"/>
      <c r="FT71" s="455"/>
      <c r="FU71" s="455"/>
      <c r="FV71" s="455"/>
      <c r="FW71" s="455"/>
      <c r="FX71" s="455"/>
      <c r="FY71" s="455"/>
      <c r="FZ71" s="455"/>
      <c r="GA71" s="455"/>
      <c r="GB71" s="455"/>
      <c r="GC71" s="455"/>
      <c r="GD71" s="455"/>
      <c r="GE71" s="455"/>
      <c r="GF71" s="455"/>
    </row>
    <row r="72" spans="1:189" s="113" customFormat="1">
      <c r="A72" s="126"/>
      <c r="B72" s="358" t="s">
        <v>197</v>
      </c>
      <c r="C72" s="359" t="s">
        <v>200</v>
      </c>
      <c r="D72" s="302"/>
      <c r="E72" s="420">
        <v>106</v>
      </c>
      <c r="F72" s="420">
        <v>0</v>
      </c>
      <c r="G72" s="420">
        <v>0</v>
      </c>
      <c r="H72" s="421">
        <v>0</v>
      </c>
      <c r="I72" s="422">
        <v>0</v>
      </c>
      <c r="J72" s="420">
        <v>0</v>
      </c>
      <c r="K72" s="420">
        <v>0</v>
      </c>
      <c r="L72" s="421">
        <v>1</v>
      </c>
      <c r="M72" s="421">
        <v>0</v>
      </c>
      <c r="N72" s="420">
        <v>0</v>
      </c>
      <c r="O72" s="420">
        <v>0</v>
      </c>
      <c r="P72" s="420">
        <v>0</v>
      </c>
      <c r="Q72" s="420">
        <v>0</v>
      </c>
      <c r="R72" s="420">
        <v>0</v>
      </c>
      <c r="S72" s="420">
        <v>0</v>
      </c>
      <c r="T72" s="420">
        <v>1</v>
      </c>
      <c r="U72" s="420">
        <v>0</v>
      </c>
      <c r="V72" s="420">
        <v>0</v>
      </c>
      <c r="W72" s="420">
        <v>0</v>
      </c>
      <c r="X72" s="420">
        <v>0</v>
      </c>
      <c r="Y72" s="420">
        <v>0</v>
      </c>
      <c r="Z72" s="420">
        <v>4</v>
      </c>
      <c r="AA72" s="420">
        <v>0</v>
      </c>
      <c r="AB72" s="420">
        <v>0</v>
      </c>
      <c r="AC72" s="420">
        <v>0</v>
      </c>
      <c r="AD72" s="420">
        <v>0</v>
      </c>
      <c r="AE72" s="420">
        <v>0</v>
      </c>
      <c r="AF72" s="420">
        <v>0</v>
      </c>
      <c r="AG72" s="420">
        <v>0</v>
      </c>
      <c r="AH72" s="420">
        <v>0</v>
      </c>
      <c r="AI72" s="420">
        <v>0</v>
      </c>
      <c r="AJ72" s="420">
        <v>0</v>
      </c>
      <c r="AK72" s="420">
        <v>0</v>
      </c>
      <c r="AL72" s="420">
        <v>0</v>
      </c>
      <c r="AM72" s="420">
        <v>1</v>
      </c>
      <c r="AN72" s="420">
        <v>0</v>
      </c>
      <c r="AO72" s="420">
        <v>0</v>
      </c>
      <c r="AP72" s="420">
        <v>0</v>
      </c>
      <c r="AQ72" s="420">
        <v>0</v>
      </c>
      <c r="AR72" s="420">
        <v>0</v>
      </c>
      <c r="AS72" s="420">
        <v>0</v>
      </c>
      <c r="AT72" s="420">
        <v>1</v>
      </c>
      <c r="AU72" s="420">
        <v>0</v>
      </c>
      <c r="AV72" s="420">
        <v>0</v>
      </c>
      <c r="AW72" s="420">
        <v>0</v>
      </c>
      <c r="AX72" s="420">
        <v>0</v>
      </c>
      <c r="AY72" s="420">
        <v>0</v>
      </c>
      <c r="AZ72" s="420">
        <v>97</v>
      </c>
      <c r="BA72" s="420">
        <v>0</v>
      </c>
      <c r="BB72" s="420">
        <v>0</v>
      </c>
      <c r="BC72" s="420">
        <v>0</v>
      </c>
      <c r="BD72" s="420">
        <v>1</v>
      </c>
      <c r="BE72" s="420">
        <v>0</v>
      </c>
      <c r="BF72" s="420">
        <v>0</v>
      </c>
      <c r="BG72" s="420">
        <v>0</v>
      </c>
      <c r="BH72" s="420">
        <v>0</v>
      </c>
      <c r="BI72" s="455"/>
      <c r="BJ72" s="455"/>
      <c r="BK72" s="455"/>
      <c r="BL72" s="455"/>
      <c r="BM72" s="455"/>
      <c r="BN72" s="455"/>
      <c r="BO72" s="455"/>
      <c r="BP72" s="455"/>
      <c r="BQ72" s="455"/>
      <c r="BR72" s="455"/>
      <c r="BS72" s="455"/>
      <c r="BT72" s="455"/>
      <c r="BU72" s="455"/>
      <c r="BV72" s="455"/>
      <c r="BW72" s="455"/>
      <c r="BX72" s="455"/>
      <c r="BY72" s="455"/>
      <c r="BZ72" s="455"/>
      <c r="CA72" s="455"/>
      <c r="CB72" s="455"/>
      <c r="CC72" s="455"/>
      <c r="CD72" s="455"/>
      <c r="CE72" s="455"/>
      <c r="CF72" s="455"/>
      <c r="CG72" s="455"/>
      <c r="CH72" s="455"/>
      <c r="CI72" s="455"/>
      <c r="CJ72" s="455"/>
      <c r="CK72" s="455"/>
      <c r="CL72" s="455"/>
      <c r="CM72" s="455"/>
      <c r="CN72" s="455"/>
      <c r="CO72" s="455"/>
      <c r="CP72" s="455"/>
      <c r="CQ72" s="455"/>
      <c r="CR72" s="455"/>
      <c r="CS72" s="455"/>
      <c r="CT72" s="455"/>
      <c r="CU72" s="455"/>
      <c r="CV72" s="455"/>
      <c r="CW72" s="455"/>
      <c r="CX72" s="455"/>
      <c r="CY72" s="455"/>
      <c r="CZ72" s="455"/>
      <c r="DA72" s="455"/>
      <c r="DB72" s="455"/>
      <c r="DC72" s="455"/>
      <c r="DD72" s="455"/>
      <c r="DE72" s="455"/>
      <c r="DF72" s="455"/>
      <c r="DG72" s="455"/>
      <c r="DH72" s="455"/>
      <c r="DI72" s="455"/>
      <c r="DJ72" s="455"/>
      <c r="DK72" s="455"/>
      <c r="DL72" s="455"/>
      <c r="DM72" s="455"/>
      <c r="DN72" s="455"/>
      <c r="DO72" s="455"/>
      <c r="DP72" s="455"/>
      <c r="DQ72" s="455"/>
      <c r="DR72" s="455"/>
      <c r="DS72" s="455"/>
      <c r="DT72" s="455"/>
      <c r="DU72" s="455"/>
      <c r="DV72" s="455"/>
      <c r="DW72" s="455"/>
      <c r="DX72" s="455"/>
      <c r="DY72" s="455"/>
      <c r="DZ72" s="455"/>
      <c r="EA72" s="455"/>
      <c r="EB72" s="455"/>
      <c r="EC72" s="455"/>
      <c r="ED72" s="455"/>
      <c r="EE72" s="455"/>
      <c r="EF72" s="455"/>
      <c r="EG72" s="455"/>
      <c r="EH72" s="455"/>
      <c r="EI72" s="455"/>
      <c r="EJ72" s="455"/>
      <c r="EK72" s="455"/>
      <c r="EL72" s="455"/>
      <c r="EM72" s="455"/>
      <c r="EN72" s="455"/>
      <c r="EO72" s="455"/>
      <c r="EP72" s="455"/>
      <c r="EQ72" s="455"/>
      <c r="ER72" s="455"/>
      <c r="ES72" s="455"/>
      <c r="ET72" s="455"/>
      <c r="EU72" s="455"/>
      <c r="EV72" s="455"/>
      <c r="EW72" s="455"/>
      <c r="EX72" s="455"/>
      <c r="EY72" s="455"/>
      <c r="EZ72" s="455"/>
      <c r="FA72" s="455"/>
      <c r="FB72" s="455"/>
      <c r="FC72" s="455"/>
      <c r="FD72" s="455"/>
      <c r="FE72" s="455"/>
      <c r="FF72" s="455"/>
      <c r="FG72" s="455"/>
      <c r="FH72" s="455"/>
      <c r="FI72" s="455"/>
      <c r="FJ72" s="455"/>
      <c r="FK72" s="455"/>
      <c r="FL72" s="455"/>
      <c r="FM72" s="455"/>
      <c r="FN72" s="455"/>
      <c r="FO72" s="455"/>
      <c r="FP72" s="455"/>
      <c r="FQ72" s="455"/>
      <c r="FR72" s="455"/>
      <c r="FS72" s="455"/>
      <c r="FT72" s="455"/>
      <c r="FU72" s="455"/>
      <c r="FV72" s="455"/>
      <c r="FW72" s="455"/>
      <c r="FX72" s="455"/>
      <c r="FY72" s="455"/>
      <c r="FZ72" s="455"/>
      <c r="GA72" s="455"/>
      <c r="GB72" s="455"/>
      <c r="GC72" s="455"/>
      <c r="GD72" s="455"/>
      <c r="GE72" s="455"/>
      <c r="GF72" s="455"/>
      <c r="GG72" s="360"/>
    </row>
    <row r="73" spans="1:189" s="360" customFormat="1">
      <c r="A73" s="129"/>
      <c r="B73" s="363" t="s">
        <v>202</v>
      </c>
      <c r="C73" s="373" t="s">
        <v>203</v>
      </c>
      <c r="D73" s="302"/>
      <c r="E73" s="416">
        <v>144</v>
      </c>
      <c r="F73" s="416">
        <v>1</v>
      </c>
      <c r="G73" s="416">
        <v>0</v>
      </c>
      <c r="H73" s="423">
        <v>0</v>
      </c>
      <c r="I73" s="415">
        <v>5</v>
      </c>
      <c r="J73" s="416">
        <v>0</v>
      </c>
      <c r="K73" s="416">
        <v>0</v>
      </c>
      <c r="L73" s="423">
        <v>24</v>
      </c>
      <c r="M73" s="423">
        <v>0</v>
      </c>
      <c r="N73" s="416">
        <v>0</v>
      </c>
      <c r="O73" s="416">
        <v>0</v>
      </c>
      <c r="P73" s="416">
        <v>0</v>
      </c>
      <c r="Q73" s="416">
        <v>8</v>
      </c>
      <c r="R73" s="416">
        <v>2</v>
      </c>
      <c r="S73" s="416">
        <v>1</v>
      </c>
      <c r="T73" s="416">
        <v>5</v>
      </c>
      <c r="U73" s="416">
        <v>8</v>
      </c>
      <c r="V73" s="416">
        <v>2</v>
      </c>
      <c r="W73" s="416">
        <v>1</v>
      </c>
      <c r="X73" s="416">
        <v>0</v>
      </c>
      <c r="Y73" s="416">
        <v>0</v>
      </c>
      <c r="Z73" s="416">
        <v>1</v>
      </c>
      <c r="AA73" s="416">
        <v>1</v>
      </c>
      <c r="AB73" s="416">
        <v>1</v>
      </c>
      <c r="AC73" s="416">
        <v>1</v>
      </c>
      <c r="AD73" s="416">
        <v>4</v>
      </c>
      <c r="AE73" s="416">
        <v>1</v>
      </c>
      <c r="AF73" s="416">
        <v>1</v>
      </c>
      <c r="AG73" s="416">
        <v>2</v>
      </c>
      <c r="AH73" s="416">
        <v>0</v>
      </c>
      <c r="AI73" s="416">
        <v>0</v>
      </c>
      <c r="AJ73" s="416">
        <v>0</v>
      </c>
      <c r="AK73" s="416">
        <v>1</v>
      </c>
      <c r="AL73" s="416">
        <v>0</v>
      </c>
      <c r="AM73" s="416">
        <v>0</v>
      </c>
      <c r="AN73" s="416">
        <v>2</v>
      </c>
      <c r="AO73" s="416">
        <v>1</v>
      </c>
      <c r="AP73" s="416">
        <v>1</v>
      </c>
      <c r="AQ73" s="416">
        <v>0</v>
      </c>
      <c r="AR73" s="416">
        <v>0</v>
      </c>
      <c r="AS73" s="416">
        <v>2</v>
      </c>
      <c r="AT73" s="416">
        <v>2</v>
      </c>
      <c r="AU73" s="416">
        <v>0</v>
      </c>
      <c r="AV73" s="416">
        <v>0</v>
      </c>
      <c r="AW73" s="416">
        <v>0</v>
      </c>
      <c r="AX73" s="416">
        <v>0</v>
      </c>
      <c r="AY73" s="416">
        <v>2</v>
      </c>
      <c r="AZ73" s="416">
        <v>10</v>
      </c>
      <c r="BA73" s="416">
        <v>37</v>
      </c>
      <c r="BB73" s="416">
        <v>0</v>
      </c>
      <c r="BC73" s="416">
        <v>2</v>
      </c>
      <c r="BD73" s="416">
        <v>5</v>
      </c>
      <c r="BE73" s="416">
        <v>1</v>
      </c>
      <c r="BF73" s="416">
        <v>2</v>
      </c>
      <c r="BG73" s="416">
        <v>0</v>
      </c>
      <c r="BH73" s="416">
        <v>7</v>
      </c>
      <c r="BI73" s="455"/>
      <c r="BJ73" s="455"/>
      <c r="BK73" s="455"/>
      <c r="BL73" s="455"/>
      <c r="BM73" s="455"/>
      <c r="BN73" s="455"/>
      <c r="BO73" s="455"/>
      <c r="BP73" s="455"/>
      <c r="BQ73" s="455"/>
      <c r="BR73" s="455"/>
      <c r="BS73" s="455"/>
      <c r="BT73" s="455"/>
      <c r="BU73" s="455"/>
      <c r="BV73" s="455"/>
      <c r="BW73" s="455"/>
      <c r="BX73" s="455"/>
      <c r="BY73" s="455"/>
      <c r="BZ73" s="455"/>
      <c r="CA73" s="455"/>
      <c r="CB73" s="455"/>
      <c r="CC73" s="455"/>
      <c r="CD73" s="455"/>
      <c r="CE73" s="455"/>
      <c r="CF73" s="455"/>
      <c r="CG73" s="455"/>
      <c r="CH73" s="455"/>
      <c r="CI73" s="455"/>
      <c r="CJ73" s="455"/>
      <c r="CK73" s="455"/>
      <c r="CL73" s="455"/>
      <c r="CM73" s="455"/>
      <c r="CN73" s="455"/>
      <c r="CO73" s="455"/>
      <c r="CP73" s="455"/>
      <c r="CQ73" s="455"/>
      <c r="CR73" s="455"/>
      <c r="CS73" s="455"/>
      <c r="CT73" s="455"/>
      <c r="CU73" s="455"/>
      <c r="CV73" s="455"/>
      <c r="CW73" s="455"/>
      <c r="CX73" s="455"/>
      <c r="CY73" s="455"/>
      <c r="CZ73" s="455"/>
      <c r="DA73" s="455"/>
      <c r="DB73" s="455"/>
      <c r="DC73" s="455"/>
      <c r="DD73" s="455"/>
      <c r="DE73" s="455"/>
      <c r="DF73" s="455"/>
      <c r="DG73" s="455"/>
      <c r="DH73" s="455"/>
      <c r="DI73" s="455"/>
      <c r="DJ73" s="455"/>
      <c r="DK73" s="455"/>
      <c r="DL73" s="455"/>
      <c r="DM73" s="455"/>
      <c r="DN73" s="455"/>
      <c r="DO73" s="455"/>
      <c r="DP73" s="455"/>
      <c r="DQ73" s="455"/>
      <c r="DR73" s="455"/>
      <c r="DS73" s="455"/>
      <c r="DT73" s="455"/>
      <c r="DU73" s="455"/>
      <c r="DV73" s="455"/>
      <c r="DW73" s="455"/>
      <c r="DX73" s="455"/>
      <c r="DY73" s="455"/>
      <c r="DZ73" s="455"/>
      <c r="EA73" s="455"/>
      <c r="EB73" s="455"/>
      <c r="EC73" s="455"/>
      <c r="ED73" s="455"/>
      <c r="EE73" s="455"/>
      <c r="EF73" s="455"/>
      <c r="EG73" s="455"/>
      <c r="EH73" s="455"/>
      <c r="EI73" s="455"/>
      <c r="EJ73" s="455"/>
      <c r="EK73" s="455"/>
      <c r="EL73" s="455"/>
      <c r="EM73" s="455"/>
      <c r="EN73" s="455"/>
      <c r="EO73" s="455"/>
      <c r="EP73" s="455"/>
      <c r="EQ73" s="455"/>
      <c r="ER73" s="455"/>
      <c r="ES73" s="455"/>
      <c r="ET73" s="455"/>
      <c r="EU73" s="455"/>
      <c r="EV73" s="455"/>
      <c r="EW73" s="455"/>
      <c r="EX73" s="455"/>
      <c r="EY73" s="455"/>
      <c r="EZ73" s="455"/>
      <c r="FA73" s="455"/>
      <c r="FB73" s="455"/>
      <c r="FC73" s="455"/>
      <c r="FD73" s="455"/>
      <c r="FE73" s="455"/>
      <c r="FF73" s="455"/>
      <c r="FG73" s="455"/>
      <c r="FH73" s="455"/>
      <c r="FI73" s="455"/>
      <c r="FJ73" s="455"/>
      <c r="FK73" s="455"/>
      <c r="FL73" s="455"/>
      <c r="FM73" s="455"/>
      <c r="FN73" s="455"/>
      <c r="FO73" s="455"/>
      <c r="FP73" s="455"/>
      <c r="FQ73" s="455"/>
      <c r="FR73" s="455"/>
      <c r="FS73" s="455"/>
      <c r="FT73" s="455"/>
      <c r="FU73" s="455"/>
      <c r="FV73" s="455"/>
      <c r="FW73" s="455"/>
      <c r="FX73" s="455"/>
      <c r="FY73" s="455"/>
      <c r="FZ73" s="455"/>
      <c r="GA73" s="455"/>
      <c r="GB73" s="455"/>
      <c r="GC73" s="455"/>
      <c r="GD73" s="455"/>
      <c r="GE73" s="455"/>
      <c r="GF73" s="455"/>
    </row>
    <row r="74" spans="1:189" s="360" customFormat="1">
      <c r="A74" s="129"/>
      <c r="B74" s="358" t="s">
        <v>202</v>
      </c>
      <c r="C74" s="359" t="s">
        <v>204</v>
      </c>
      <c r="D74" s="302"/>
      <c r="E74" s="420">
        <v>50</v>
      </c>
      <c r="F74" s="420">
        <v>0</v>
      </c>
      <c r="G74" s="420">
        <v>0</v>
      </c>
      <c r="H74" s="421">
        <v>0</v>
      </c>
      <c r="I74" s="422">
        <v>3</v>
      </c>
      <c r="J74" s="420">
        <v>0</v>
      </c>
      <c r="K74" s="420">
        <v>0</v>
      </c>
      <c r="L74" s="421">
        <v>2</v>
      </c>
      <c r="M74" s="421">
        <v>0</v>
      </c>
      <c r="N74" s="420">
        <v>0</v>
      </c>
      <c r="O74" s="420">
        <v>0</v>
      </c>
      <c r="P74" s="420">
        <v>0</v>
      </c>
      <c r="Q74" s="420">
        <v>1</v>
      </c>
      <c r="R74" s="420">
        <v>0</v>
      </c>
      <c r="S74" s="420">
        <v>0</v>
      </c>
      <c r="T74" s="420">
        <v>1</v>
      </c>
      <c r="U74" s="420">
        <v>1</v>
      </c>
      <c r="V74" s="420">
        <v>0</v>
      </c>
      <c r="W74" s="420">
        <v>0</v>
      </c>
      <c r="X74" s="420">
        <v>1</v>
      </c>
      <c r="Y74" s="420">
        <v>0</v>
      </c>
      <c r="Z74" s="420">
        <v>0</v>
      </c>
      <c r="AA74" s="420">
        <v>0</v>
      </c>
      <c r="AB74" s="420">
        <v>1</v>
      </c>
      <c r="AC74" s="420">
        <v>1</v>
      </c>
      <c r="AD74" s="420">
        <v>0</v>
      </c>
      <c r="AE74" s="420">
        <v>0</v>
      </c>
      <c r="AF74" s="420">
        <v>1</v>
      </c>
      <c r="AG74" s="420">
        <v>1</v>
      </c>
      <c r="AH74" s="420">
        <v>0</v>
      </c>
      <c r="AI74" s="420">
        <v>0</v>
      </c>
      <c r="AJ74" s="420">
        <v>0</v>
      </c>
      <c r="AK74" s="420">
        <v>0</v>
      </c>
      <c r="AL74" s="420">
        <v>1</v>
      </c>
      <c r="AM74" s="420">
        <v>0</v>
      </c>
      <c r="AN74" s="420">
        <v>0</v>
      </c>
      <c r="AO74" s="420">
        <v>0</v>
      </c>
      <c r="AP74" s="420">
        <v>0</v>
      </c>
      <c r="AQ74" s="420">
        <v>0</v>
      </c>
      <c r="AR74" s="420">
        <v>0</v>
      </c>
      <c r="AS74" s="420">
        <v>0</v>
      </c>
      <c r="AT74" s="420">
        <v>0</v>
      </c>
      <c r="AU74" s="420">
        <v>0</v>
      </c>
      <c r="AV74" s="420">
        <v>0</v>
      </c>
      <c r="AW74" s="420">
        <v>0</v>
      </c>
      <c r="AX74" s="420">
        <v>1</v>
      </c>
      <c r="AY74" s="420">
        <v>0</v>
      </c>
      <c r="AZ74" s="420">
        <v>2</v>
      </c>
      <c r="BA74" s="420">
        <v>29</v>
      </c>
      <c r="BB74" s="420">
        <v>0</v>
      </c>
      <c r="BC74" s="420">
        <v>0</v>
      </c>
      <c r="BD74" s="420">
        <v>2</v>
      </c>
      <c r="BE74" s="420">
        <v>0</v>
      </c>
      <c r="BF74" s="420">
        <v>2</v>
      </c>
      <c r="BG74" s="420">
        <v>0</v>
      </c>
      <c r="BH74" s="420">
        <v>0</v>
      </c>
      <c r="BI74" s="455"/>
      <c r="BJ74" s="455"/>
      <c r="BK74" s="455"/>
      <c r="BL74" s="455"/>
      <c r="BM74" s="455"/>
      <c r="BN74" s="455"/>
      <c r="BO74" s="455"/>
      <c r="BP74" s="455"/>
      <c r="BQ74" s="455"/>
      <c r="BR74" s="455"/>
      <c r="BS74" s="455"/>
      <c r="BT74" s="455"/>
      <c r="BU74" s="455"/>
      <c r="BV74" s="455"/>
      <c r="BW74" s="455"/>
      <c r="BX74" s="455"/>
      <c r="BY74" s="455"/>
      <c r="BZ74" s="455"/>
      <c r="CA74" s="455"/>
      <c r="CB74" s="455"/>
      <c r="CC74" s="455"/>
      <c r="CD74" s="455"/>
      <c r="CE74" s="455"/>
      <c r="CF74" s="455"/>
      <c r="CG74" s="455"/>
      <c r="CH74" s="455"/>
      <c r="CI74" s="455"/>
      <c r="CJ74" s="455"/>
      <c r="CK74" s="455"/>
      <c r="CL74" s="455"/>
      <c r="CM74" s="455"/>
      <c r="CN74" s="455"/>
      <c r="CO74" s="455"/>
      <c r="CP74" s="455"/>
      <c r="CQ74" s="455"/>
      <c r="CR74" s="455"/>
      <c r="CS74" s="455"/>
      <c r="CT74" s="455"/>
      <c r="CU74" s="455"/>
      <c r="CV74" s="455"/>
      <c r="CW74" s="455"/>
      <c r="CX74" s="455"/>
      <c r="CY74" s="455"/>
      <c r="CZ74" s="455"/>
      <c r="DA74" s="455"/>
      <c r="DB74" s="455"/>
      <c r="DC74" s="455"/>
      <c r="DD74" s="455"/>
      <c r="DE74" s="455"/>
      <c r="DF74" s="455"/>
      <c r="DG74" s="455"/>
      <c r="DH74" s="455"/>
      <c r="DI74" s="455"/>
      <c r="DJ74" s="455"/>
      <c r="DK74" s="455"/>
      <c r="DL74" s="455"/>
      <c r="DM74" s="455"/>
      <c r="DN74" s="455"/>
      <c r="DO74" s="455"/>
      <c r="DP74" s="455"/>
      <c r="DQ74" s="455"/>
      <c r="DR74" s="455"/>
      <c r="DS74" s="455"/>
      <c r="DT74" s="455"/>
      <c r="DU74" s="455"/>
      <c r="DV74" s="455"/>
      <c r="DW74" s="455"/>
      <c r="DX74" s="455"/>
      <c r="DY74" s="455"/>
      <c r="DZ74" s="455"/>
      <c r="EA74" s="455"/>
      <c r="EB74" s="455"/>
      <c r="EC74" s="455"/>
      <c r="ED74" s="455"/>
      <c r="EE74" s="455"/>
      <c r="EF74" s="455"/>
      <c r="EG74" s="455"/>
      <c r="EH74" s="455"/>
      <c r="EI74" s="455"/>
      <c r="EJ74" s="455"/>
      <c r="EK74" s="455"/>
      <c r="EL74" s="455"/>
      <c r="EM74" s="455"/>
      <c r="EN74" s="455"/>
      <c r="EO74" s="455"/>
      <c r="EP74" s="455"/>
      <c r="EQ74" s="455"/>
      <c r="ER74" s="455"/>
      <c r="ES74" s="455"/>
      <c r="ET74" s="455"/>
      <c r="EU74" s="455"/>
      <c r="EV74" s="455"/>
      <c r="EW74" s="455"/>
      <c r="EX74" s="455"/>
      <c r="EY74" s="455"/>
      <c r="EZ74" s="455"/>
      <c r="FA74" s="455"/>
      <c r="FB74" s="455"/>
      <c r="FC74" s="455"/>
      <c r="FD74" s="455"/>
      <c r="FE74" s="455"/>
      <c r="FF74" s="455"/>
      <c r="FG74" s="455"/>
      <c r="FH74" s="455"/>
      <c r="FI74" s="455"/>
      <c r="FJ74" s="455"/>
      <c r="FK74" s="455"/>
      <c r="FL74" s="455"/>
      <c r="FM74" s="455"/>
      <c r="FN74" s="455"/>
      <c r="FO74" s="455"/>
      <c r="FP74" s="455"/>
      <c r="FQ74" s="455"/>
      <c r="FR74" s="455"/>
      <c r="FS74" s="455"/>
      <c r="FT74" s="455"/>
      <c r="FU74" s="455"/>
      <c r="FV74" s="455"/>
      <c r="FW74" s="455"/>
      <c r="FX74" s="455"/>
      <c r="FY74" s="455"/>
      <c r="FZ74" s="455"/>
      <c r="GA74" s="455"/>
      <c r="GB74" s="455"/>
      <c r="GC74" s="455"/>
      <c r="GD74" s="455"/>
      <c r="GE74" s="455"/>
      <c r="GF74" s="455"/>
    </row>
    <row r="75" spans="1:189" s="360" customFormat="1">
      <c r="A75" s="129"/>
      <c r="B75" s="363" t="s">
        <v>205</v>
      </c>
      <c r="C75" s="373" t="s">
        <v>206</v>
      </c>
      <c r="D75" s="302"/>
      <c r="E75" s="416">
        <v>94</v>
      </c>
      <c r="F75" s="416">
        <v>1</v>
      </c>
      <c r="G75" s="416">
        <v>0</v>
      </c>
      <c r="H75" s="423">
        <v>0</v>
      </c>
      <c r="I75" s="415">
        <v>0</v>
      </c>
      <c r="J75" s="416">
        <v>0</v>
      </c>
      <c r="K75" s="416">
        <v>0</v>
      </c>
      <c r="L75" s="423">
        <v>0</v>
      </c>
      <c r="M75" s="423">
        <v>0</v>
      </c>
      <c r="N75" s="416">
        <v>0</v>
      </c>
      <c r="O75" s="416">
        <v>0</v>
      </c>
      <c r="P75" s="416">
        <v>0</v>
      </c>
      <c r="Q75" s="416">
        <v>3</v>
      </c>
      <c r="R75" s="416">
        <v>2</v>
      </c>
      <c r="S75" s="416">
        <v>0</v>
      </c>
      <c r="T75" s="416">
        <v>1</v>
      </c>
      <c r="U75" s="416">
        <v>0</v>
      </c>
      <c r="V75" s="416">
        <v>0</v>
      </c>
      <c r="W75" s="416">
        <v>0</v>
      </c>
      <c r="X75" s="416">
        <v>0</v>
      </c>
      <c r="Y75" s="416">
        <v>0</v>
      </c>
      <c r="Z75" s="416">
        <v>0</v>
      </c>
      <c r="AA75" s="416">
        <v>0</v>
      </c>
      <c r="AB75" s="416">
        <v>0</v>
      </c>
      <c r="AC75" s="416">
        <v>0</v>
      </c>
      <c r="AD75" s="416">
        <v>1</v>
      </c>
      <c r="AE75" s="416">
        <v>0</v>
      </c>
      <c r="AF75" s="416">
        <v>0</v>
      </c>
      <c r="AG75" s="416">
        <v>0</v>
      </c>
      <c r="AH75" s="416">
        <v>0</v>
      </c>
      <c r="AI75" s="416">
        <v>0</v>
      </c>
      <c r="AJ75" s="416">
        <v>0</v>
      </c>
      <c r="AK75" s="416">
        <v>0</v>
      </c>
      <c r="AL75" s="416">
        <v>3</v>
      </c>
      <c r="AM75" s="416">
        <v>0</v>
      </c>
      <c r="AN75" s="416">
        <v>1</v>
      </c>
      <c r="AO75" s="416">
        <v>9</v>
      </c>
      <c r="AP75" s="416">
        <v>0</v>
      </c>
      <c r="AQ75" s="416">
        <v>1</v>
      </c>
      <c r="AR75" s="416">
        <v>0</v>
      </c>
      <c r="AS75" s="416">
        <v>0</v>
      </c>
      <c r="AT75" s="416">
        <v>2</v>
      </c>
      <c r="AU75" s="416">
        <v>0</v>
      </c>
      <c r="AV75" s="416">
        <v>0</v>
      </c>
      <c r="AW75" s="416">
        <v>1</v>
      </c>
      <c r="AX75" s="416">
        <v>0</v>
      </c>
      <c r="AY75" s="416">
        <v>2</v>
      </c>
      <c r="AZ75" s="416">
        <v>0</v>
      </c>
      <c r="BA75" s="416">
        <v>1</v>
      </c>
      <c r="BB75" s="416">
        <v>0</v>
      </c>
      <c r="BC75" s="416">
        <v>58</v>
      </c>
      <c r="BD75" s="416">
        <v>0</v>
      </c>
      <c r="BE75" s="416">
        <v>0</v>
      </c>
      <c r="BF75" s="416">
        <v>0</v>
      </c>
      <c r="BG75" s="416">
        <v>0</v>
      </c>
      <c r="BH75" s="416">
        <v>8</v>
      </c>
      <c r="BI75" s="455"/>
      <c r="BJ75" s="455"/>
      <c r="BK75" s="455"/>
      <c r="BL75" s="455"/>
      <c r="BM75" s="455"/>
      <c r="BN75" s="455"/>
      <c r="BO75" s="455"/>
      <c r="BP75" s="455"/>
      <c r="BQ75" s="455"/>
      <c r="BR75" s="455"/>
      <c r="BS75" s="455"/>
      <c r="BT75" s="455"/>
      <c r="BU75" s="455"/>
      <c r="BV75" s="455"/>
      <c r="BW75" s="455"/>
      <c r="BX75" s="455"/>
      <c r="BY75" s="455"/>
      <c r="BZ75" s="455"/>
      <c r="CA75" s="455"/>
      <c r="CB75" s="455"/>
      <c r="CC75" s="455"/>
      <c r="CD75" s="455"/>
      <c r="CE75" s="455"/>
      <c r="CF75" s="455"/>
      <c r="CG75" s="455"/>
      <c r="CH75" s="455"/>
      <c r="CI75" s="455"/>
      <c r="CJ75" s="455"/>
      <c r="CK75" s="455"/>
      <c r="CL75" s="455"/>
      <c r="CM75" s="455"/>
      <c r="CN75" s="455"/>
      <c r="CO75" s="455"/>
      <c r="CP75" s="455"/>
      <c r="CQ75" s="455"/>
      <c r="CR75" s="455"/>
      <c r="CS75" s="455"/>
      <c r="CT75" s="455"/>
      <c r="CU75" s="455"/>
      <c r="CV75" s="455"/>
      <c r="CW75" s="455"/>
      <c r="CX75" s="455"/>
      <c r="CY75" s="455"/>
      <c r="CZ75" s="455"/>
      <c r="DA75" s="455"/>
      <c r="DB75" s="455"/>
      <c r="DC75" s="455"/>
      <c r="DD75" s="455"/>
      <c r="DE75" s="455"/>
      <c r="DF75" s="455"/>
      <c r="DG75" s="455"/>
      <c r="DH75" s="455"/>
      <c r="DI75" s="455"/>
      <c r="DJ75" s="455"/>
      <c r="DK75" s="455"/>
      <c r="DL75" s="455"/>
      <c r="DM75" s="455"/>
      <c r="DN75" s="455"/>
      <c r="DO75" s="455"/>
      <c r="DP75" s="455"/>
      <c r="DQ75" s="455"/>
      <c r="DR75" s="455"/>
      <c r="DS75" s="455"/>
      <c r="DT75" s="455"/>
      <c r="DU75" s="455"/>
      <c r="DV75" s="455"/>
      <c r="DW75" s="455"/>
      <c r="DX75" s="455"/>
      <c r="DY75" s="455"/>
      <c r="DZ75" s="455"/>
      <c r="EA75" s="455"/>
      <c r="EB75" s="455"/>
      <c r="EC75" s="455"/>
      <c r="ED75" s="455"/>
      <c r="EE75" s="455"/>
      <c r="EF75" s="455"/>
      <c r="EG75" s="455"/>
      <c r="EH75" s="455"/>
      <c r="EI75" s="455"/>
      <c r="EJ75" s="455"/>
      <c r="EK75" s="455"/>
      <c r="EL75" s="455"/>
      <c r="EM75" s="455"/>
      <c r="EN75" s="455"/>
      <c r="EO75" s="455"/>
      <c r="EP75" s="455"/>
      <c r="EQ75" s="455"/>
      <c r="ER75" s="455"/>
      <c r="ES75" s="455"/>
      <c r="ET75" s="455"/>
      <c r="EU75" s="455"/>
      <c r="EV75" s="455"/>
      <c r="EW75" s="455"/>
      <c r="EX75" s="455"/>
      <c r="EY75" s="455"/>
      <c r="EZ75" s="455"/>
      <c r="FA75" s="455"/>
      <c r="FB75" s="455"/>
      <c r="FC75" s="455"/>
      <c r="FD75" s="455"/>
      <c r="FE75" s="455"/>
      <c r="FF75" s="455"/>
      <c r="FG75" s="455"/>
      <c r="FH75" s="455"/>
      <c r="FI75" s="455"/>
      <c r="FJ75" s="455"/>
      <c r="FK75" s="455"/>
      <c r="FL75" s="455"/>
      <c r="FM75" s="455"/>
      <c r="FN75" s="455"/>
      <c r="FO75" s="455"/>
      <c r="FP75" s="455"/>
      <c r="FQ75" s="455"/>
      <c r="FR75" s="455"/>
      <c r="FS75" s="455"/>
      <c r="FT75" s="455"/>
      <c r="FU75" s="455"/>
      <c r="FV75" s="455"/>
      <c r="FW75" s="455"/>
      <c r="FX75" s="455"/>
      <c r="FY75" s="455"/>
      <c r="FZ75" s="455"/>
      <c r="GA75" s="455"/>
      <c r="GB75" s="455"/>
      <c r="GC75" s="455"/>
      <c r="GD75" s="455"/>
      <c r="GE75" s="455"/>
      <c r="GF75" s="455"/>
    </row>
    <row r="76" spans="1:189" s="360" customFormat="1" ht="25.5">
      <c r="A76" s="129"/>
      <c r="B76" s="358" t="s">
        <v>207</v>
      </c>
      <c r="C76" s="359" t="s">
        <v>346</v>
      </c>
      <c r="D76" s="302"/>
      <c r="E76" s="420">
        <v>36</v>
      </c>
      <c r="F76" s="420">
        <v>0</v>
      </c>
      <c r="G76" s="420">
        <v>0</v>
      </c>
      <c r="H76" s="421">
        <v>1</v>
      </c>
      <c r="I76" s="422">
        <v>0</v>
      </c>
      <c r="J76" s="420">
        <v>0</v>
      </c>
      <c r="K76" s="420">
        <v>0</v>
      </c>
      <c r="L76" s="421">
        <v>1</v>
      </c>
      <c r="M76" s="421">
        <v>1</v>
      </c>
      <c r="N76" s="420">
        <v>0</v>
      </c>
      <c r="O76" s="420">
        <v>0</v>
      </c>
      <c r="P76" s="420">
        <v>0</v>
      </c>
      <c r="Q76" s="420">
        <v>2</v>
      </c>
      <c r="R76" s="420">
        <v>0</v>
      </c>
      <c r="S76" s="420">
        <v>0</v>
      </c>
      <c r="T76" s="420">
        <v>1</v>
      </c>
      <c r="U76" s="420">
        <v>0</v>
      </c>
      <c r="V76" s="420">
        <v>0</v>
      </c>
      <c r="W76" s="420">
        <v>0</v>
      </c>
      <c r="X76" s="420">
        <v>0</v>
      </c>
      <c r="Y76" s="420">
        <v>0</v>
      </c>
      <c r="Z76" s="420">
        <v>0</v>
      </c>
      <c r="AA76" s="420">
        <v>0</v>
      </c>
      <c r="AB76" s="420">
        <v>0</v>
      </c>
      <c r="AC76" s="420">
        <v>0</v>
      </c>
      <c r="AD76" s="420">
        <v>1</v>
      </c>
      <c r="AE76" s="420">
        <v>0</v>
      </c>
      <c r="AF76" s="420">
        <v>0</v>
      </c>
      <c r="AG76" s="420">
        <v>0</v>
      </c>
      <c r="AH76" s="420">
        <v>3</v>
      </c>
      <c r="AI76" s="420">
        <v>0</v>
      </c>
      <c r="AJ76" s="420">
        <v>0</v>
      </c>
      <c r="AK76" s="420">
        <v>0</v>
      </c>
      <c r="AL76" s="420">
        <v>0</v>
      </c>
      <c r="AM76" s="420">
        <v>0</v>
      </c>
      <c r="AN76" s="420">
        <v>0</v>
      </c>
      <c r="AO76" s="420">
        <v>0</v>
      </c>
      <c r="AP76" s="420">
        <v>0</v>
      </c>
      <c r="AQ76" s="420">
        <v>0</v>
      </c>
      <c r="AR76" s="420">
        <v>1</v>
      </c>
      <c r="AS76" s="420">
        <v>0</v>
      </c>
      <c r="AT76" s="420">
        <v>0</v>
      </c>
      <c r="AU76" s="420">
        <v>0</v>
      </c>
      <c r="AV76" s="420">
        <v>0</v>
      </c>
      <c r="AW76" s="420">
        <v>0</v>
      </c>
      <c r="AX76" s="420">
        <v>0</v>
      </c>
      <c r="AY76" s="420">
        <v>0</v>
      </c>
      <c r="AZ76" s="420">
        <v>1</v>
      </c>
      <c r="BA76" s="420">
        <v>1</v>
      </c>
      <c r="BB76" s="420">
        <v>0</v>
      </c>
      <c r="BC76" s="420">
        <v>0</v>
      </c>
      <c r="BD76" s="420">
        <v>23</v>
      </c>
      <c r="BE76" s="420">
        <v>0</v>
      </c>
      <c r="BF76" s="420">
        <v>0</v>
      </c>
      <c r="BG76" s="420">
        <v>0</v>
      </c>
      <c r="BH76" s="420">
        <v>0</v>
      </c>
      <c r="BI76" s="455"/>
      <c r="BJ76" s="455"/>
      <c r="BK76" s="455"/>
      <c r="BL76" s="455"/>
      <c r="BM76" s="455"/>
      <c r="BN76" s="455"/>
      <c r="BO76" s="455"/>
      <c r="BP76" s="455"/>
      <c r="BQ76" s="455"/>
      <c r="BR76" s="455"/>
      <c r="BS76" s="455"/>
      <c r="BT76" s="455"/>
      <c r="BU76" s="455"/>
      <c r="BV76" s="455"/>
      <c r="BW76" s="455"/>
      <c r="BX76" s="455"/>
      <c r="BY76" s="455"/>
      <c r="BZ76" s="455"/>
      <c r="CA76" s="455"/>
      <c r="CB76" s="455"/>
      <c r="CC76" s="455"/>
      <c r="CD76" s="455"/>
      <c r="CE76" s="455"/>
      <c r="CF76" s="455"/>
      <c r="CG76" s="455"/>
      <c r="CH76" s="455"/>
      <c r="CI76" s="455"/>
      <c r="CJ76" s="455"/>
      <c r="CK76" s="455"/>
      <c r="CL76" s="455"/>
      <c r="CM76" s="455"/>
      <c r="CN76" s="455"/>
      <c r="CO76" s="455"/>
      <c r="CP76" s="455"/>
      <c r="CQ76" s="455"/>
      <c r="CR76" s="455"/>
      <c r="CS76" s="455"/>
      <c r="CT76" s="455"/>
      <c r="CU76" s="455"/>
      <c r="CV76" s="455"/>
      <c r="CW76" s="455"/>
      <c r="CX76" s="455"/>
      <c r="CY76" s="455"/>
      <c r="CZ76" s="455"/>
      <c r="DA76" s="455"/>
      <c r="DB76" s="455"/>
      <c r="DC76" s="455"/>
      <c r="DD76" s="455"/>
      <c r="DE76" s="455"/>
      <c r="DF76" s="455"/>
      <c r="DG76" s="455"/>
      <c r="DH76" s="455"/>
      <c r="DI76" s="455"/>
      <c r="DJ76" s="455"/>
      <c r="DK76" s="455"/>
      <c r="DL76" s="455"/>
      <c r="DM76" s="455"/>
      <c r="DN76" s="455"/>
      <c r="DO76" s="455"/>
      <c r="DP76" s="455"/>
      <c r="DQ76" s="455"/>
      <c r="DR76" s="455"/>
      <c r="DS76" s="455"/>
      <c r="DT76" s="455"/>
      <c r="DU76" s="455"/>
      <c r="DV76" s="455"/>
      <c r="DW76" s="455"/>
      <c r="DX76" s="455"/>
      <c r="DY76" s="455"/>
      <c r="DZ76" s="455"/>
      <c r="EA76" s="455"/>
      <c r="EB76" s="455"/>
      <c r="EC76" s="455"/>
      <c r="ED76" s="455"/>
      <c r="EE76" s="455"/>
      <c r="EF76" s="455"/>
      <c r="EG76" s="455"/>
      <c r="EH76" s="455"/>
      <c r="EI76" s="455"/>
      <c r="EJ76" s="455"/>
      <c r="EK76" s="455"/>
      <c r="EL76" s="455"/>
      <c r="EM76" s="455"/>
      <c r="EN76" s="455"/>
      <c r="EO76" s="455"/>
      <c r="EP76" s="455"/>
      <c r="EQ76" s="455"/>
      <c r="ER76" s="455"/>
      <c r="ES76" s="455"/>
      <c r="ET76" s="455"/>
      <c r="EU76" s="455"/>
      <c r="EV76" s="455"/>
      <c r="EW76" s="455"/>
      <c r="EX76" s="455"/>
      <c r="EY76" s="455"/>
      <c r="EZ76" s="455"/>
      <c r="FA76" s="455"/>
      <c r="FB76" s="455"/>
      <c r="FC76" s="455"/>
      <c r="FD76" s="455"/>
      <c r="FE76" s="455"/>
      <c r="FF76" s="455"/>
      <c r="FG76" s="455"/>
      <c r="FH76" s="455"/>
      <c r="FI76" s="455"/>
      <c r="FJ76" s="455"/>
      <c r="FK76" s="455"/>
      <c r="FL76" s="455"/>
      <c r="FM76" s="455"/>
      <c r="FN76" s="455"/>
      <c r="FO76" s="455"/>
      <c r="FP76" s="455"/>
      <c r="FQ76" s="455"/>
      <c r="FR76" s="455"/>
      <c r="FS76" s="455"/>
      <c r="FT76" s="455"/>
      <c r="FU76" s="455"/>
      <c r="FV76" s="455"/>
      <c r="FW76" s="455"/>
      <c r="FX76" s="455"/>
      <c r="FY76" s="455"/>
      <c r="FZ76" s="455"/>
      <c r="GA76" s="455"/>
      <c r="GB76" s="455"/>
      <c r="GC76" s="455"/>
      <c r="GD76" s="455"/>
      <c r="GE76" s="455"/>
      <c r="GF76" s="455"/>
    </row>
    <row r="77" spans="1:189" s="360" customFormat="1">
      <c r="A77" s="129"/>
      <c r="B77" s="363" t="s">
        <v>207</v>
      </c>
      <c r="C77" s="373" t="s">
        <v>208</v>
      </c>
      <c r="D77" s="302"/>
      <c r="E77" s="416">
        <v>71</v>
      </c>
      <c r="F77" s="416">
        <v>1</v>
      </c>
      <c r="G77" s="416">
        <v>0</v>
      </c>
      <c r="H77" s="423">
        <v>1</v>
      </c>
      <c r="I77" s="415">
        <v>2</v>
      </c>
      <c r="J77" s="416">
        <v>0</v>
      </c>
      <c r="K77" s="416">
        <v>0</v>
      </c>
      <c r="L77" s="423">
        <v>1</v>
      </c>
      <c r="M77" s="423">
        <v>0</v>
      </c>
      <c r="N77" s="416">
        <v>0</v>
      </c>
      <c r="O77" s="416">
        <v>0</v>
      </c>
      <c r="P77" s="416">
        <v>0</v>
      </c>
      <c r="Q77" s="416">
        <v>1</v>
      </c>
      <c r="R77" s="416">
        <v>0</v>
      </c>
      <c r="S77" s="416">
        <v>1</v>
      </c>
      <c r="T77" s="416">
        <v>1</v>
      </c>
      <c r="U77" s="416">
        <v>0</v>
      </c>
      <c r="V77" s="416">
        <v>0</v>
      </c>
      <c r="W77" s="416">
        <v>0</v>
      </c>
      <c r="X77" s="416">
        <v>0</v>
      </c>
      <c r="Y77" s="416">
        <v>0</v>
      </c>
      <c r="Z77" s="416">
        <v>0</v>
      </c>
      <c r="AA77" s="416">
        <v>0</v>
      </c>
      <c r="AB77" s="416">
        <v>0</v>
      </c>
      <c r="AC77" s="416">
        <v>0</v>
      </c>
      <c r="AD77" s="416">
        <v>0</v>
      </c>
      <c r="AE77" s="416">
        <v>0</v>
      </c>
      <c r="AF77" s="416">
        <v>0</v>
      </c>
      <c r="AG77" s="416">
        <v>0</v>
      </c>
      <c r="AH77" s="416">
        <v>0</v>
      </c>
      <c r="AI77" s="416">
        <v>0</v>
      </c>
      <c r="AJ77" s="416">
        <v>0</v>
      </c>
      <c r="AK77" s="416">
        <v>0</v>
      </c>
      <c r="AL77" s="416">
        <v>0</v>
      </c>
      <c r="AM77" s="416">
        <v>2</v>
      </c>
      <c r="AN77" s="416">
        <v>0</v>
      </c>
      <c r="AO77" s="416">
        <v>0</v>
      </c>
      <c r="AP77" s="416">
        <v>0</v>
      </c>
      <c r="AQ77" s="416">
        <v>0</v>
      </c>
      <c r="AR77" s="416">
        <v>0</v>
      </c>
      <c r="AS77" s="416">
        <v>0</v>
      </c>
      <c r="AT77" s="416">
        <v>0</v>
      </c>
      <c r="AU77" s="416">
        <v>0</v>
      </c>
      <c r="AV77" s="416">
        <v>0</v>
      </c>
      <c r="AW77" s="416">
        <v>0</v>
      </c>
      <c r="AX77" s="416">
        <v>0</v>
      </c>
      <c r="AY77" s="416">
        <v>0</v>
      </c>
      <c r="AZ77" s="416">
        <v>0</v>
      </c>
      <c r="BA77" s="416">
        <v>1</v>
      </c>
      <c r="BB77" s="416">
        <v>0</v>
      </c>
      <c r="BC77" s="416">
        <v>0</v>
      </c>
      <c r="BD77" s="416">
        <v>58</v>
      </c>
      <c r="BE77" s="416">
        <v>0</v>
      </c>
      <c r="BF77" s="416">
        <v>0</v>
      </c>
      <c r="BG77" s="416">
        <v>0</v>
      </c>
      <c r="BH77" s="416">
        <v>2</v>
      </c>
      <c r="BI77" s="455"/>
      <c r="BJ77" s="455"/>
      <c r="BK77" s="455"/>
      <c r="BL77" s="455"/>
      <c r="BM77" s="455"/>
      <c r="BN77" s="455"/>
      <c r="BO77" s="455"/>
      <c r="BP77" s="455"/>
      <c r="BQ77" s="455"/>
      <c r="BR77" s="455"/>
      <c r="BS77" s="455"/>
      <c r="BT77" s="455"/>
      <c r="BU77" s="455"/>
      <c r="BV77" s="455"/>
      <c r="BW77" s="455"/>
      <c r="BX77" s="455"/>
      <c r="BY77" s="455"/>
      <c r="BZ77" s="455"/>
      <c r="CA77" s="455"/>
      <c r="CB77" s="455"/>
      <c r="CC77" s="455"/>
      <c r="CD77" s="455"/>
      <c r="CE77" s="455"/>
      <c r="CF77" s="455"/>
      <c r="CG77" s="455"/>
      <c r="CH77" s="455"/>
      <c r="CI77" s="455"/>
      <c r="CJ77" s="455"/>
      <c r="CK77" s="455"/>
      <c r="CL77" s="455"/>
      <c r="CM77" s="455"/>
      <c r="CN77" s="455"/>
      <c r="CO77" s="455"/>
      <c r="CP77" s="455"/>
      <c r="CQ77" s="455"/>
      <c r="CR77" s="455"/>
      <c r="CS77" s="455"/>
      <c r="CT77" s="455"/>
      <c r="CU77" s="455"/>
      <c r="CV77" s="455"/>
      <c r="CW77" s="455"/>
      <c r="CX77" s="455"/>
      <c r="CY77" s="455"/>
      <c r="CZ77" s="455"/>
      <c r="DA77" s="455"/>
      <c r="DB77" s="455"/>
      <c r="DC77" s="455"/>
      <c r="DD77" s="455"/>
      <c r="DE77" s="455"/>
      <c r="DF77" s="455"/>
      <c r="DG77" s="455"/>
      <c r="DH77" s="455"/>
      <c r="DI77" s="455"/>
      <c r="DJ77" s="455"/>
      <c r="DK77" s="455"/>
      <c r="DL77" s="455"/>
      <c r="DM77" s="455"/>
      <c r="DN77" s="455"/>
      <c r="DO77" s="455"/>
      <c r="DP77" s="455"/>
      <c r="DQ77" s="455"/>
      <c r="DR77" s="455"/>
      <c r="DS77" s="455"/>
      <c r="DT77" s="455"/>
      <c r="DU77" s="455"/>
      <c r="DV77" s="455"/>
      <c r="DW77" s="455"/>
      <c r="DX77" s="455"/>
      <c r="DY77" s="455"/>
      <c r="DZ77" s="455"/>
      <c r="EA77" s="455"/>
      <c r="EB77" s="455"/>
      <c r="EC77" s="455"/>
      <c r="ED77" s="455"/>
      <c r="EE77" s="455"/>
      <c r="EF77" s="455"/>
      <c r="EG77" s="455"/>
      <c r="EH77" s="455"/>
      <c r="EI77" s="455"/>
      <c r="EJ77" s="455"/>
      <c r="EK77" s="455"/>
      <c r="EL77" s="455"/>
      <c r="EM77" s="455"/>
      <c r="EN77" s="455"/>
      <c r="EO77" s="455"/>
      <c r="EP77" s="455"/>
      <c r="EQ77" s="455"/>
      <c r="ER77" s="455"/>
      <c r="ES77" s="455"/>
      <c r="ET77" s="455"/>
      <c r="EU77" s="455"/>
      <c r="EV77" s="455"/>
      <c r="EW77" s="455"/>
      <c r="EX77" s="455"/>
      <c r="EY77" s="455"/>
      <c r="EZ77" s="455"/>
      <c r="FA77" s="455"/>
      <c r="FB77" s="455"/>
      <c r="FC77" s="455"/>
      <c r="FD77" s="455"/>
      <c r="FE77" s="455"/>
      <c r="FF77" s="455"/>
      <c r="FG77" s="455"/>
      <c r="FH77" s="455"/>
      <c r="FI77" s="455"/>
      <c r="FJ77" s="455"/>
      <c r="FK77" s="455"/>
      <c r="FL77" s="455"/>
      <c r="FM77" s="455"/>
      <c r="FN77" s="455"/>
      <c r="FO77" s="455"/>
      <c r="FP77" s="455"/>
      <c r="FQ77" s="455"/>
      <c r="FR77" s="455"/>
      <c r="FS77" s="455"/>
      <c r="FT77" s="455"/>
      <c r="FU77" s="455"/>
      <c r="FV77" s="455"/>
      <c r="FW77" s="455"/>
      <c r="FX77" s="455"/>
      <c r="FY77" s="455"/>
      <c r="FZ77" s="455"/>
      <c r="GA77" s="455"/>
      <c r="GB77" s="455"/>
      <c r="GC77" s="455"/>
      <c r="GD77" s="455"/>
      <c r="GE77" s="455"/>
      <c r="GF77" s="455"/>
    </row>
    <row r="78" spans="1:189" s="360" customFormat="1">
      <c r="A78" s="129"/>
      <c r="B78" s="358" t="s">
        <v>209</v>
      </c>
      <c r="C78" s="359" t="s">
        <v>210</v>
      </c>
      <c r="D78" s="302"/>
      <c r="E78" s="420">
        <v>100</v>
      </c>
      <c r="F78" s="420">
        <v>0</v>
      </c>
      <c r="G78" s="420">
        <v>0</v>
      </c>
      <c r="H78" s="421">
        <v>1</v>
      </c>
      <c r="I78" s="422">
        <v>0</v>
      </c>
      <c r="J78" s="420">
        <v>0</v>
      </c>
      <c r="K78" s="420">
        <v>0</v>
      </c>
      <c r="L78" s="421">
        <v>1</v>
      </c>
      <c r="M78" s="421">
        <v>0</v>
      </c>
      <c r="N78" s="420">
        <v>0</v>
      </c>
      <c r="O78" s="420">
        <v>0</v>
      </c>
      <c r="P78" s="420">
        <v>0</v>
      </c>
      <c r="Q78" s="420">
        <v>1</v>
      </c>
      <c r="R78" s="420">
        <v>0</v>
      </c>
      <c r="S78" s="420">
        <v>0</v>
      </c>
      <c r="T78" s="420">
        <v>0</v>
      </c>
      <c r="U78" s="420">
        <v>26</v>
      </c>
      <c r="V78" s="420">
        <v>1</v>
      </c>
      <c r="W78" s="420">
        <v>0</v>
      </c>
      <c r="X78" s="420">
        <v>1</v>
      </c>
      <c r="Y78" s="420">
        <v>1</v>
      </c>
      <c r="Z78" s="420">
        <v>0</v>
      </c>
      <c r="AA78" s="420">
        <v>0</v>
      </c>
      <c r="AB78" s="420">
        <v>0</v>
      </c>
      <c r="AC78" s="420">
        <v>0</v>
      </c>
      <c r="AD78" s="420">
        <v>5</v>
      </c>
      <c r="AE78" s="420">
        <v>2</v>
      </c>
      <c r="AF78" s="420">
        <v>0</v>
      </c>
      <c r="AG78" s="420">
        <v>1</v>
      </c>
      <c r="AH78" s="420">
        <v>0</v>
      </c>
      <c r="AI78" s="420">
        <v>1</v>
      </c>
      <c r="AJ78" s="420">
        <v>0</v>
      </c>
      <c r="AK78" s="420">
        <v>0</v>
      </c>
      <c r="AL78" s="420">
        <v>0</v>
      </c>
      <c r="AM78" s="420">
        <v>0</v>
      </c>
      <c r="AN78" s="420">
        <v>1</v>
      </c>
      <c r="AO78" s="420">
        <v>0</v>
      </c>
      <c r="AP78" s="420">
        <v>0</v>
      </c>
      <c r="AQ78" s="420">
        <v>4</v>
      </c>
      <c r="AR78" s="420">
        <v>0</v>
      </c>
      <c r="AS78" s="420">
        <v>0</v>
      </c>
      <c r="AT78" s="420">
        <v>0</v>
      </c>
      <c r="AU78" s="420">
        <v>0</v>
      </c>
      <c r="AV78" s="420">
        <v>0</v>
      </c>
      <c r="AW78" s="420">
        <v>0</v>
      </c>
      <c r="AX78" s="420">
        <v>2</v>
      </c>
      <c r="AY78" s="420">
        <v>0</v>
      </c>
      <c r="AZ78" s="420">
        <v>1</v>
      </c>
      <c r="BA78" s="420">
        <v>0</v>
      </c>
      <c r="BB78" s="420">
        <v>0</v>
      </c>
      <c r="BC78" s="420">
        <v>0</v>
      </c>
      <c r="BD78" s="420">
        <v>0</v>
      </c>
      <c r="BE78" s="420">
        <v>0</v>
      </c>
      <c r="BF78" s="420">
        <v>49</v>
      </c>
      <c r="BG78" s="420">
        <v>0</v>
      </c>
      <c r="BH78" s="420">
        <v>2</v>
      </c>
      <c r="BI78" s="455"/>
      <c r="BJ78" s="455"/>
      <c r="BK78" s="455"/>
      <c r="BL78" s="455"/>
      <c r="BM78" s="455"/>
      <c r="BN78" s="455"/>
      <c r="BO78" s="455"/>
      <c r="BP78" s="455"/>
      <c r="BQ78" s="455"/>
      <c r="BR78" s="455"/>
      <c r="BS78" s="455"/>
      <c r="BT78" s="455"/>
      <c r="BU78" s="455"/>
      <c r="BV78" s="455"/>
      <c r="BW78" s="455"/>
      <c r="BX78" s="455"/>
      <c r="BY78" s="455"/>
      <c r="BZ78" s="455"/>
      <c r="CA78" s="455"/>
      <c r="CB78" s="455"/>
      <c r="CC78" s="455"/>
      <c r="CD78" s="455"/>
      <c r="CE78" s="455"/>
      <c r="CF78" s="455"/>
      <c r="CG78" s="455"/>
      <c r="CH78" s="455"/>
      <c r="CI78" s="455"/>
      <c r="CJ78" s="455"/>
      <c r="CK78" s="455"/>
      <c r="CL78" s="455"/>
      <c r="CM78" s="455"/>
      <c r="CN78" s="455"/>
      <c r="CO78" s="455"/>
      <c r="CP78" s="455"/>
      <c r="CQ78" s="455"/>
      <c r="CR78" s="455"/>
      <c r="CS78" s="455"/>
      <c r="CT78" s="455"/>
      <c r="CU78" s="455"/>
      <c r="CV78" s="455"/>
      <c r="CW78" s="455"/>
      <c r="CX78" s="455"/>
      <c r="CY78" s="455"/>
      <c r="CZ78" s="455"/>
      <c r="DA78" s="455"/>
      <c r="DB78" s="455"/>
      <c r="DC78" s="455"/>
      <c r="DD78" s="455"/>
      <c r="DE78" s="455"/>
      <c r="DF78" s="455"/>
      <c r="DG78" s="455"/>
      <c r="DH78" s="455"/>
      <c r="DI78" s="455"/>
      <c r="DJ78" s="455"/>
      <c r="DK78" s="455"/>
      <c r="DL78" s="455"/>
      <c r="DM78" s="455"/>
      <c r="DN78" s="455"/>
      <c r="DO78" s="455"/>
      <c r="DP78" s="455"/>
      <c r="DQ78" s="455"/>
      <c r="DR78" s="455"/>
      <c r="DS78" s="455"/>
      <c r="DT78" s="455"/>
      <c r="DU78" s="455"/>
      <c r="DV78" s="455"/>
      <c r="DW78" s="455"/>
      <c r="DX78" s="455"/>
      <c r="DY78" s="455"/>
      <c r="DZ78" s="455"/>
      <c r="EA78" s="455"/>
      <c r="EB78" s="455"/>
      <c r="EC78" s="455"/>
      <c r="ED78" s="455"/>
      <c r="EE78" s="455"/>
      <c r="EF78" s="455"/>
      <c r="EG78" s="455"/>
      <c r="EH78" s="455"/>
      <c r="EI78" s="455"/>
      <c r="EJ78" s="455"/>
      <c r="EK78" s="455"/>
      <c r="EL78" s="455"/>
      <c r="EM78" s="455"/>
      <c r="EN78" s="455"/>
      <c r="EO78" s="455"/>
      <c r="EP78" s="455"/>
      <c r="EQ78" s="455"/>
      <c r="ER78" s="455"/>
      <c r="ES78" s="455"/>
      <c r="ET78" s="455"/>
      <c r="EU78" s="455"/>
      <c r="EV78" s="455"/>
      <c r="EW78" s="455"/>
      <c r="EX78" s="455"/>
      <c r="EY78" s="455"/>
      <c r="EZ78" s="455"/>
      <c r="FA78" s="455"/>
      <c r="FB78" s="455"/>
      <c r="FC78" s="455"/>
      <c r="FD78" s="455"/>
      <c r="FE78" s="455"/>
      <c r="FF78" s="455"/>
      <c r="FG78" s="455"/>
      <c r="FH78" s="455"/>
      <c r="FI78" s="455"/>
      <c r="FJ78" s="455"/>
      <c r="FK78" s="455"/>
      <c r="FL78" s="455"/>
      <c r="FM78" s="455"/>
      <c r="FN78" s="455"/>
      <c r="FO78" s="455"/>
      <c r="FP78" s="455"/>
      <c r="FQ78" s="455"/>
      <c r="FR78" s="455"/>
      <c r="FS78" s="455"/>
      <c r="FT78" s="455"/>
      <c r="FU78" s="455"/>
      <c r="FV78" s="455"/>
      <c r="FW78" s="455"/>
      <c r="FX78" s="455"/>
      <c r="FY78" s="455"/>
      <c r="FZ78" s="455"/>
      <c r="GA78" s="455"/>
      <c r="GB78" s="455"/>
      <c r="GC78" s="455"/>
      <c r="GD78" s="455"/>
      <c r="GE78" s="455"/>
      <c r="GF78" s="455"/>
    </row>
    <row r="79" spans="1:189" s="360" customFormat="1">
      <c r="A79" s="129"/>
      <c r="B79" s="363" t="s">
        <v>211</v>
      </c>
      <c r="C79" s="373" t="s">
        <v>212</v>
      </c>
      <c r="D79" s="302"/>
      <c r="E79" s="416">
        <v>48</v>
      </c>
      <c r="F79" s="416">
        <v>0</v>
      </c>
      <c r="G79" s="416">
        <v>0</v>
      </c>
      <c r="H79" s="423">
        <v>0</v>
      </c>
      <c r="I79" s="415">
        <v>0</v>
      </c>
      <c r="J79" s="416">
        <v>0</v>
      </c>
      <c r="K79" s="416">
        <v>0</v>
      </c>
      <c r="L79" s="423">
        <v>0</v>
      </c>
      <c r="M79" s="423">
        <v>0</v>
      </c>
      <c r="N79" s="416">
        <v>0</v>
      </c>
      <c r="O79" s="416">
        <v>0</v>
      </c>
      <c r="P79" s="416">
        <v>1</v>
      </c>
      <c r="Q79" s="416">
        <v>0</v>
      </c>
      <c r="R79" s="416">
        <v>0</v>
      </c>
      <c r="S79" s="416">
        <v>0</v>
      </c>
      <c r="T79" s="416">
        <v>0</v>
      </c>
      <c r="U79" s="416">
        <v>0</v>
      </c>
      <c r="V79" s="416">
        <v>0</v>
      </c>
      <c r="W79" s="416">
        <v>0</v>
      </c>
      <c r="X79" s="416">
        <v>0</v>
      </c>
      <c r="Y79" s="416">
        <v>0</v>
      </c>
      <c r="Z79" s="416">
        <v>0</v>
      </c>
      <c r="AA79" s="416">
        <v>0</v>
      </c>
      <c r="AB79" s="416">
        <v>2</v>
      </c>
      <c r="AC79" s="416">
        <v>0</v>
      </c>
      <c r="AD79" s="416">
        <v>0</v>
      </c>
      <c r="AE79" s="416">
        <v>0</v>
      </c>
      <c r="AF79" s="416">
        <v>0</v>
      </c>
      <c r="AG79" s="416">
        <v>0</v>
      </c>
      <c r="AH79" s="416">
        <v>0</v>
      </c>
      <c r="AI79" s="416">
        <v>0</v>
      </c>
      <c r="AJ79" s="416">
        <v>0</v>
      </c>
      <c r="AK79" s="416">
        <v>0</v>
      </c>
      <c r="AL79" s="416">
        <v>1</v>
      </c>
      <c r="AM79" s="416">
        <v>0</v>
      </c>
      <c r="AN79" s="416">
        <v>1</v>
      </c>
      <c r="AO79" s="416">
        <v>1</v>
      </c>
      <c r="AP79" s="416">
        <v>0</v>
      </c>
      <c r="AQ79" s="416">
        <v>0</v>
      </c>
      <c r="AR79" s="416">
        <v>0</v>
      </c>
      <c r="AS79" s="416">
        <v>0</v>
      </c>
      <c r="AT79" s="416">
        <v>4</v>
      </c>
      <c r="AU79" s="416">
        <v>0</v>
      </c>
      <c r="AV79" s="416">
        <v>0</v>
      </c>
      <c r="AW79" s="416">
        <v>0</v>
      </c>
      <c r="AX79" s="416">
        <v>0</v>
      </c>
      <c r="AY79" s="416">
        <v>0</v>
      </c>
      <c r="AZ79" s="416">
        <v>0</v>
      </c>
      <c r="BA79" s="416">
        <v>0</v>
      </c>
      <c r="BB79" s="416">
        <v>0</v>
      </c>
      <c r="BC79" s="416">
        <v>5</v>
      </c>
      <c r="BD79" s="416">
        <v>0</v>
      </c>
      <c r="BE79" s="416">
        <v>30</v>
      </c>
      <c r="BF79" s="416">
        <v>0</v>
      </c>
      <c r="BG79" s="416">
        <v>0</v>
      </c>
      <c r="BH79" s="416">
        <v>3</v>
      </c>
      <c r="BI79" s="455"/>
      <c r="BJ79" s="455"/>
      <c r="BK79" s="455"/>
      <c r="BL79" s="455"/>
      <c r="BM79" s="455"/>
      <c r="BN79" s="455"/>
      <c r="BO79" s="455"/>
      <c r="BP79" s="455"/>
      <c r="BQ79" s="455"/>
      <c r="BR79" s="455"/>
      <c r="BS79" s="455"/>
      <c r="BT79" s="455"/>
      <c r="BU79" s="455"/>
      <c r="BV79" s="455"/>
      <c r="BW79" s="455"/>
      <c r="BX79" s="455"/>
      <c r="BY79" s="455"/>
      <c r="BZ79" s="455"/>
      <c r="CA79" s="455"/>
      <c r="CB79" s="455"/>
      <c r="CC79" s="455"/>
      <c r="CD79" s="455"/>
      <c r="CE79" s="455"/>
      <c r="CF79" s="455"/>
      <c r="CG79" s="455"/>
      <c r="CH79" s="455"/>
      <c r="CI79" s="455"/>
      <c r="CJ79" s="455"/>
      <c r="CK79" s="455"/>
      <c r="CL79" s="455"/>
      <c r="CM79" s="455"/>
      <c r="CN79" s="455"/>
      <c r="CO79" s="455"/>
      <c r="CP79" s="455"/>
      <c r="CQ79" s="455"/>
      <c r="CR79" s="455"/>
      <c r="CS79" s="455"/>
      <c r="CT79" s="455"/>
      <c r="CU79" s="455"/>
      <c r="CV79" s="455"/>
      <c r="CW79" s="455"/>
      <c r="CX79" s="455"/>
      <c r="CY79" s="455"/>
      <c r="CZ79" s="455"/>
      <c r="DA79" s="455"/>
      <c r="DB79" s="455"/>
      <c r="DC79" s="455"/>
      <c r="DD79" s="455"/>
      <c r="DE79" s="455"/>
      <c r="DF79" s="455"/>
      <c r="DG79" s="455"/>
      <c r="DH79" s="455"/>
      <c r="DI79" s="455"/>
      <c r="DJ79" s="455"/>
      <c r="DK79" s="455"/>
      <c r="DL79" s="455"/>
      <c r="DM79" s="455"/>
      <c r="DN79" s="455"/>
      <c r="DO79" s="455"/>
      <c r="DP79" s="455"/>
      <c r="DQ79" s="455"/>
      <c r="DR79" s="455"/>
      <c r="DS79" s="455"/>
      <c r="DT79" s="455"/>
      <c r="DU79" s="455"/>
      <c r="DV79" s="455"/>
      <c r="DW79" s="455"/>
      <c r="DX79" s="455"/>
      <c r="DY79" s="455"/>
      <c r="DZ79" s="455"/>
      <c r="EA79" s="455"/>
      <c r="EB79" s="455"/>
      <c r="EC79" s="455"/>
      <c r="ED79" s="455"/>
      <c r="EE79" s="455"/>
      <c r="EF79" s="455"/>
      <c r="EG79" s="455"/>
      <c r="EH79" s="455"/>
      <c r="EI79" s="455"/>
      <c r="EJ79" s="455"/>
      <c r="EK79" s="455"/>
      <c r="EL79" s="455"/>
      <c r="EM79" s="455"/>
      <c r="EN79" s="455"/>
      <c r="EO79" s="455"/>
      <c r="EP79" s="455"/>
      <c r="EQ79" s="455"/>
      <c r="ER79" s="455"/>
      <c r="ES79" s="455"/>
      <c r="ET79" s="455"/>
      <c r="EU79" s="455"/>
      <c r="EV79" s="455"/>
      <c r="EW79" s="455"/>
      <c r="EX79" s="455"/>
      <c r="EY79" s="455"/>
      <c r="EZ79" s="455"/>
      <c r="FA79" s="455"/>
      <c r="FB79" s="455"/>
      <c r="FC79" s="455"/>
      <c r="FD79" s="455"/>
      <c r="FE79" s="455"/>
      <c r="FF79" s="455"/>
      <c r="FG79" s="455"/>
      <c r="FH79" s="455"/>
      <c r="FI79" s="455"/>
      <c r="FJ79" s="455"/>
      <c r="FK79" s="455"/>
      <c r="FL79" s="455"/>
      <c r="FM79" s="455"/>
      <c r="FN79" s="455"/>
      <c r="FO79" s="455"/>
      <c r="FP79" s="455"/>
      <c r="FQ79" s="455"/>
      <c r="FR79" s="455"/>
      <c r="FS79" s="455"/>
      <c r="FT79" s="455"/>
      <c r="FU79" s="455"/>
      <c r="FV79" s="455"/>
      <c r="FW79" s="455"/>
      <c r="FX79" s="455"/>
      <c r="FY79" s="455"/>
      <c r="FZ79" s="455"/>
      <c r="GA79" s="455"/>
      <c r="GB79" s="455"/>
      <c r="GC79" s="455"/>
      <c r="GD79" s="455"/>
      <c r="GE79" s="455"/>
      <c r="GF79" s="455"/>
    </row>
    <row r="80" spans="1:189" s="360" customFormat="1" ht="13.5" thickBot="1">
      <c r="A80" s="129"/>
      <c r="B80" s="363"/>
      <c r="C80" s="373"/>
      <c r="D80" s="129"/>
      <c r="E80" s="416"/>
      <c r="F80" s="416"/>
      <c r="G80" s="416"/>
      <c r="H80" s="423"/>
      <c r="I80" s="415"/>
      <c r="J80" s="416"/>
      <c r="K80" s="416"/>
      <c r="L80" s="423"/>
      <c r="M80" s="423"/>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c r="AM80" s="416"/>
      <c r="AN80" s="416"/>
      <c r="AO80" s="416"/>
      <c r="AP80" s="416"/>
      <c r="AQ80" s="416"/>
      <c r="AR80" s="416"/>
      <c r="AS80" s="416"/>
      <c r="AT80" s="416"/>
      <c r="AU80" s="416"/>
      <c r="AV80" s="416"/>
      <c r="AW80" s="416"/>
      <c r="AX80" s="416"/>
      <c r="AY80" s="416"/>
      <c r="AZ80" s="416"/>
      <c r="BA80" s="416"/>
      <c r="BB80" s="416"/>
      <c r="BC80" s="416"/>
      <c r="BD80" s="416"/>
      <c r="BE80" s="416"/>
      <c r="BF80" s="416"/>
      <c r="BG80" s="416"/>
      <c r="BH80" s="416"/>
      <c r="BI80" s="455"/>
      <c r="BJ80" s="455"/>
      <c r="BK80" s="455"/>
      <c r="BL80" s="455"/>
      <c r="BM80" s="455"/>
      <c r="BN80" s="455"/>
      <c r="BO80" s="455"/>
      <c r="BP80" s="455"/>
      <c r="BQ80" s="455"/>
      <c r="BR80" s="455"/>
      <c r="BS80" s="455"/>
      <c r="BT80" s="455"/>
      <c r="BU80" s="455"/>
      <c r="BV80" s="455"/>
      <c r="BW80" s="455"/>
      <c r="BX80" s="455"/>
      <c r="BY80" s="455"/>
      <c r="BZ80" s="455"/>
      <c r="CA80" s="455"/>
      <c r="CB80" s="455"/>
      <c r="CC80" s="455"/>
      <c r="CD80" s="455"/>
      <c r="CE80" s="455"/>
      <c r="CF80" s="455"/>
      <c r="CG80" s="455"/>
      <c r="CH80" s="455"/>
      <c r="CI80" s="455"/>
      <c r="CJ80" s="455"/>
      <c r="CK80" s="455"/>
      <c r="CL80" s="455"/>
      <c r="CM80" s="455"/>
      <c r="CN80" s="455"/>
      <c r="CO80" s="455"/>
      <c r="CP80" s="455"/>
      <c r="CQ80" s="455"/>
      <c r="CR80" s="455"/>
      <c r="CS80" s="455"/>
      <c r="CT80" s="455"/>
      <c r="CU80" s="455"/>
      <c r="CV80" s="455"/>
      <c r="CW80" s="455"/>
      <c r="CX80" s="455"/>
      <c r="CY80" s="455"/>
      <c r="CZ80" s="455"/>
      <c r="DA80" s="455"/>
      <c r="DB80" s="455"/>
      <c r="DC80" s="455"/>
      <c r="DD80" s="455"/>
      <c r="DE80" s="455"/>
      <c r="DF80" s="455"/>
      <c r="DG80" s="455"/>
      <c r="DH80" s="455"/>
      <c r="DI80" s="455"/>
      <c r="DJ80" s="455"/>
      <c r="DK80" s="455"/>
      <c r="DL80" s="455"/>
      <c r="DM80" s="455"/>
      <c r="DN80" s="455"/>
      <c r="DO80" s="455"/>
      <c r="DP80" s="455"/>
      <c r="DQ80" s="455"/>
      <c r="DR80" s="455"/>
      <c r="DS80" s="455"/>
      <c r="DT80" s="455"/>
      <c r="DU80" s="455"/>
      <c r="DV80" s="455"/>
      <c r="DW80" s="455"/>
      <c r="DX80" s="455"/>
      <c r="DY80" s="455"/>
      <c r="DZ80" s="455"/>
      <c r="EA80" s="455"/>
      <c r="EB80" s="455"/>
      <c r="EC80" s="455"/>
      <c r="ED80" s="455"/>
      <c r="EE80" s="455"/>
      <c r="EF80" s="455"/>
      <c r="EG80" s="455"/>
      <c r="EH80" s="455"/>
      <c r="EI80" s="455"/>
      <c r="EJ80" s="455"/>
      <c r="EK80" s="455"/>
      <c r="EL80" s="455"/>
      <c r="EM80" s="455"/>
      <c r="EN80" s="455"/>
      <c r="EO80" s="455"/>
      <c r="EP80" s="455"/>
      <c r="EQ80" s="455"/>
      <c r="ER80" s="455"/>
      <c r="ES80" s="455"/>
      <c r="ET80" s="455"/>
      <c r="EU80" s="455"/>
      <c r="EV80" s="455"/>
      <c r="EW80" s="455"/>
      <c r="EX80" s="455"/>
      <c r="EY80" s="455"/>
      <c r="EZ80" s="455"/>
      <c r="FA80" s="455"/>
      <c r="FB80" s="455"/>
      <c r="FC80" s="455"/>
      <c r="FD80" s="455"/>
      <c r="FE80" s="455"/>
      <c r="FF80" s="455"/>
      <c r="FG80" s="455"/>
      <c r="FH80" s="455"/>
      <c r="FI80" s="455"/>
      <c r="FJ80" s="455"/>
      <c r="FK80" s="455"/>
      <c r="FL80" s="455"/>
      <c r="FM80" s="455"/>
      <c r="FN80" s="455"/>
      <c r="FO80" s="455"/>
      <c r="FP80" s="455"/>
      <c r="FQ80" s="455"/>
      <c r="FR80" s="455"/>
      <c r="FS80" s="455"/>
      <c r="FT80" s="455"/>
      <c r="FU80" s="455"/>
      <c r="FV80" s="455"/>
      <c r="FW80" s="455"/>
      <c r="FX80" s="455"/>
      <c r="FY80" s="455"/>
      <c r="FZ80" s="455"/>
      <c r="GA80" s="455"/>
      <c r="GB80" s="455"/>
      <c r="GC80" s="455"/>
      <c r="GD80" s="455"/>
      <c r="GE80" s="455"/>
      <c r="GF80" s="455"/>
    </row>
    <row r="81" spans="1:189" ht="13.5" thickBot="1">
      <c r="A81" s="121"/>
      <c r="B81" s="356" t="s">
        <v>44</v>
      </c>
      <c r="C81" s="357"/>
      <c r="D81" s="462"/>
      <c r="E81" s="424">
        <v>7073</v>
      </c>
      <c r="F81" s="424">
        <v>20</v>
      </c>
      <c r="G81" s="424">
        <v>74</v>
      </c>
      <c r="H81" s="424">
        <v>10</v>
      </c>
      <c r="I81" s="424">
        <v>99</v>
      </c>
      <c r="J81" s="424">
        <v>37</v>
      </c>
      <c r="K81" s="424">
        <v>0</v>
      </c>
      <c r="L81" s="424">
        <v>825</v>
      </c>
      <c r="M81" s="424">
        <v>78</v>
      </c>
      <c r="N81" s="424">
        <v>67</v>
      </c>
      <c r="O81" s="424">
        <v>10</v>
      </c>
      <c r="P81" s="424">
        <v>4</v>
      </c>
      <c r="Q81" s="424">
        <v>516</v>
      </c>
      <c r="R81" s="424">
        <v>245</v>
      </c>
      <c r="S81" s="424">
        <v>19</v>
      </c>
      <c r="T81" s="424">
        <v>37</v>
      </c>
      <c r="U81" s="424">
        <v>297</v>
      </c>
      <c r="V81" s="424">
        <v>118</v>
      </c>
      <c r="W81" s="424">
        <v>78</v>
      </c>
      <c r="X81" s="424">
        <v>59</v>
      </c>
      <c r="Y81" s="424">
        <v>81</v>
      </c>
      <c r="Z81" s="424">
        <v>109</v>
      </c>
      <c r="AA81" s="424">
        <v>11</v>
      </c>
      <c r="AB81" s="424">
        <v>114</v>
      </c>
      <c r="AC81" s="424">
        <v>145</v>
      </c>
      <c r="AD81" s="424">
        <v>312</v>
      </c>
      <c r="AE81" s="424">
        <v>115</v>
      </c>
      <c r="AF81" s="424">
        <v>61</v>
      </c>
      <c r="AG81" s="424">
        <v>113</v>
      </c>
      <c r="AH81" s="424">
        <v>13</v>
      </c>
      <c r="AI81" s="424">
        <v>55</v>
      </c>
      <c r="AJ81" s="424">
        <v>45</v>
      </c>
      <c r="AK81" s="424">
        <v>16</v>
      </c>
      <c r="AL81" s="424">
        <v>270</v>
      </c>
      <c r="AM81" s="424">
        <v>19</v>
      </c>
      <c r="AN81" s="424">
        <v>489</v>
      </c>
      <c r="AO81" s="424">
        <v>186</v>
      </c>
      <c r="AP81" s="424">
        <v>17</v>
      </c>
      <c r="AQ81" s="424">
        <v>204</v>
      </c>
      <c r="AR81" s="424">
        <v>70</v>
      </c>
      <c r="AS81" s="424">
        <v>51</v>
      </c>
      <c r="AT81" s="424">
        <v>169</v>
      </c>
      <c r="AU81" s="424">
        <v>101</v>
      </c>
      <c r="AV81" s="424">
        <v>13</v>
      </c>
      <c r="AW81" s="424">
        <v>75</v>
      </c>
      <c r="AX81" s="424">
        <v>21</v>
      </c>
      <c r="AY81" s="424">
        <v>146</v>
      </c>
      <c r="AZ81" s="424">
        <v>528</v>
      </c>
      <c r="BA81" s="424">
        <v>140</v>
      </c>
      <c r="BB81" s="424">
        <v>3</v>
      </c>
      <c r="BC81" s="424">
        <v>191</v>
      </c>
      <c r="BD81" s="424">
        <v>148</v>
      </c>
      <c r="BE81" s="424">
        <v>35</v>
      </c>
      <c r="BF81" s="424">
        <v>96</v>
      </c>
      <c r="BG81" s="424">
        <v>9</v>
      </c>
      <c r="BH81" s="424">
        <v>309</v>
      </c>
      <c r="BI81" s="456"/>
      <c r="BJ81" s="457"/>
      <c r="BK81" s="458"/>
      <c r="BL81" s="458"/>
      <c r="BM81" s="458"/>
      <c r="BN81" s="458"/>
      <c r="BO81" s="458"/>
      <c r="BP81" s="458"/>
      <c r="BQ81" s="458"/>
      <c r="BR81" s="458"/>
      <c r="BS81" s="458"/>
      <c r="BT81" s="458"/>
      <c r="BU81" s="458"/>
      <c r="BV81" s="458"/>
      <c r="BW81" s="458"/>
      <c r="BX81" s="458"/>
      <c r="BY81" s="458"/>
      <c r="BZ81" s="459"/>
      <c r="CA81" s="459"/>
      <c r="CB81" s="459"/>
      <c r="CC81" s="459"/>
      <c r="CD81" s="459"/>
      <c r="CE81" s="459"/>
      <c r="CF81" s="459"/>
      <c r="CG81" s="459"/>
      <c r="CH81" s="459"/>
      <c r="CI81" s="459"/>
      <c r="CJ81" s="458"/>
      <c r="CK81" s="458"/>
      <c r="CL81" s="458"/>
      <c r="CM81" s="458"/>
      <c r="CN81" s="458"/>
      <c r="CO81" s="458"/>
      <c r="CP81" s="458"/>
      <c r="CQ81" s="458"/>
      <c r="CR81" s="458"/>
      <c r="CS81" s="458"/>
      <c r="CT81" s="458"/>
      <c r="CU81" s="458"/>
      <c r="CV81" s="458"/>
      <c r="CW81" s="458"/>
      <c r="CX81" s="458"/>
      <c r="CY81" s="458"/>
      <c r="CZ81" s="458"/>
      <c r="DA81" s="458"/>
      <c r="DB81" s="458"/>
      <c r="DC81" s="458"/>
      <c r="DD81" s="458"/>
      <c r="DE81" s="458"/>
      <c r="DF81" s="458"/>
      <c r="DG81" s="458"/>
      <c r="DH81" s="458"/>
      <c r="DI81" s="458"/>
      <c r="DJ81" s="458"/>
      <c r="DK81" s="458"/>
      <c r="DL81" s="458"/>
      <c r="DM81" s="458"/>
      <c r="DN81" s="458"/>
      <c r="DO81" s="458"/>
      <c r="DP81" s="458"/>
      <c r="DQ81" s="458"/>
      <c r="DR81" s="458"/>
      <c r="DS81" s="458"/>
      <c r="DT81" s="458"/>
      <c r="DU81" s="458"/>
      <c r="DV81" s="458"/>
      <c r="DW81" s="458"/>
      <c r="DX81" s="458"/>
      <c r="DY81" s="458"/>
      <c r="DZ81" s="458"/>
      <c r="EA81" s="458"/>
      <c r="EB81" s="458"/>
      <c r="EC81" s="458"/>
      <c r="ED81" s="458"/>
      <c r="EE81" s="458"/>
      <c r="EF81" s="458"/>
      <c r="EG81" s="458"/>
      <c r="EH81" s="458"/>
      <c r="EI81" s="458"/>
      <c r="EJ81" s="458"/>
      <c r="EK81" s="458"/>
      <c r="EL81" s="458"/>
      <c r="EM81" s="458"/>
      <c r="EN81" s="458"/>
      <c r="EO81" s="458"/>
      <c r="EP81" s="458"/>
      <c r="EQ81" s="458"/>
      <c r="ER81" s="458"/>
      <c r="ES81" s="458"/>
      <c r="ET81" s="458"/>
      <c r="EU81" s="458"/>
      <c r="EV81" s="458"/>
      <c r="EW81" s="458"/>
      <c r="EX81" s="458"/>
      <c r="EY81" s="458"/>
      <c r="EZ81" s="458"/>
      <c r="FA81" s="458"/>
      <c r="FB81" s="458"/>
      <c r="FC81" s="458"/>
      <c r="FD81" s="458"/>
      <c r="FE81" s="458"/>
      <c r="FF81" s="458"/>
      <c r="FG81" s="458"/>
      <c r="FH81" s="458"/>
      <c r="FI81" s="458"/>
      <c r="FJ81" s="458"/>
      <c r="FK81" s="458"/>
      <c r="FL81" s="458"/>
      <c r="FM81" s="458"/>
      <c r="FN81" s="458"/>
      <c r="FO81" s="458"/>
      <c r="FP81" s="458"/>
      <c r="FQ81" s="458"/>
      <c r="FR81" s="458"/>
      <c r="FS81" s="458"/>
      <c r="FT81" s="458"/>
      <c r="FU81" s="458"/>
      <c r="FV81" s="458"/>
      <c r="FW81" s="458"/>
      <c r="FX81" s="458"/>
      <c r="FY81" s="458"/>
      <c r="FZ81" s="458"/>
      <c r="GA81" s="458"/>
      <c r="GB81" s="458"/>
      <c r="GC81" s="458"/>
      <c r="GD81" s="458"/>
      <c r="GE81" s="458"/>
      <c r="GF81" s="458"/>
      <c r="GG81" s="116"/>
    </row>
    <row r="82" spans="1:189" ht="12.75" customHeight="1">
      <c r="B82" s="481"/>
      <c r="C82" s="482"/>
      <c r="D82" s="483"/>
      <c r="E82" s="484"/>
      <c r="F82" s="485"/>
      <c r="G82" s="485"/>
      <c r="H82" s="485"/>
      <c r="I82" s="485"/>
      <c r="J82" s="485"/>
      <c r="K82" s="485"/>
      <c r="L82" s="485"/>
      <c r="M82" s="485"/>
      <c r="N82" s="380"/>
      <c r="BI82" s="458"/>
      <c r="BJ82" s="458"/>
      <c r="BK82" s="458"/>
      <c r="BL82" s="458"/>
      <c r="BM82" s="458"/>
      <c r="BN82" s="458"/>
      <c r="BO82" s="458"/>
      <c r="BP82" s="458"/>
      <c r="BQ82" s="458"/>
      <c r="BR82" s="458"/>
      <c r="BS82" s="458"/>
      <c r="BT82" s="458"/>
      <c r="BU82" s="458"/>
      <c r="BV82" s="458"/>
      <c r="BW82" s="458"/>
      <c r="BX82" s="458"/>
      <c r="BY82" s="458"/>
      <c r="BZ82" s="459"/>
      <c r="CA82" s="459"/>
      <c r="CB82" s="459"/>
      <c r="CC82" s="459"/>
      <c r="CD82" s="459"/>
      <c r="CE82" s="459"/>
      <c r="CF82" s="459"/>
      <c r="CG82" s="459"/>
      <c r="CH82" s="459"/>
      <c r="CI82" s="459"/>
      <c r="CJ82" s="458"/>
      <c r="CK82" s="458"/>
      <c r="CL82" s="458"/>
      <c r="CM82" s="458"/>
      <c r="CN82" s="458"/>
      <c r="CO82" s="458"/>
      <c r="CP82" s="458"/>
      <c r="CQ82" s="458"/>
      <c r="CR82" s="458"/>
      <c r="CS82" s="458"/>
      <c r="CT82" s="458"/>
      <c r="CU82" s="458"/>
      <c r="CV82" s="458"/>
      <c r="CW82" s="458"/>
      <c r="CX82" s="458"/>
      <c r="CY82" s="458"/>
      <c r="CZ82" s="458"/>
      <c r="DA82" s="458"/>
      <c r="DB82" s="458"/>
      <c r="DC82" s="458"/>
      <c r="DD82" s="458"/>
      <c r="DE82" s="458"/>
      <c r="DF82" s="458"/>
      <c r="DG82" s="458"/>
      <c r="DH82" s="458"/>
      <c r="DI82" s="458"/>
      <c r="DJ82" s="458"/>
      <c r="DK82" s="458"/>
      <c r="DL82" s="458"/>
      <c r="DM82" s="458"/>
      <c r="DN82" s="458"/>
      <c r="DO82" s="458"/>
      <c r="DP82" s="458"/>
      <c r="DQ82" s="458"/>
      <c r="DR82" s="458"/>
      <c r="DS82" s="458"/>
      <c r="DT82" s="458"/>
      <c r="DU82" s="458"/>
      <c r="DV82" s="458"/>
      <c r="DW82" s="458"/>
      <c r="DX82" s="458"/>
      <c r="DY82" s="458"/>
      <c r="DZ82" s="458"/>
      <c r="EA82" s="458"/>
      <c r="EB82" s="458"/>
      <c r="EC82" s="458"/>
      <c r="ED82" s="458"/>
      <c r="EE82" s="458"/>
      <c r="EF82" s="458"/>
      <c r="EG82" s="458"/>
      <c r="EH82" s="458"/>
      <c r="EI82" s="458"/>
      <c r="EJ82" s="458"/>
      <c r="EK82" s="458"/>
      <c r="EL82" s="458"/>
      <c r="EM82" s="458"/>
      <c r="EN82" s="458"/>
      <c r="EO82" s="458"/>
      <c r="EP82" s="458"/>
      <c r="EQ82" s="458"/>
      <c r="ER82" s="458"/>
      <c r="ES82" s="458"/>
      <c r="ET82" s="458"/>
      <c r="EU82" s="458"/>
      <c r="EV82" s="458"/>
      <c r="EW82" s="458"/>
      <c r="EX82" s="458"/>
      <c r="EY82" s="458"/>
      <c r="EZ82" s="458"/>
      <c r="FA82" s="458"/>
      <c r="FB82" s="458"/>
      <c r="FC82" s="458"/>
      <c r="FD82" s="458"/>
      <c r="FE82" s="458"/>
      <c r="FF82" s="458"/>
      <c r="FG82" s="458"/>
      <c r="FH82" s="458"/>
      <c r="FI82" s="458"/>
      <c r="FJ82" s="458"/>
      <c r="FK82" s="458"/>
      <c r="FL82" s="458"/>
      <c r="FM82" s="458"/>
      <c r="FN82" s="458"/>
      <c r="FO82" s="458"/>
      <c r="FP82" s="458"/>
      <c r="FQ82" s="458"/>
      <c r="FR82" s="458"/>
      <c r="FS82" s="458"/>
      <c r="FT82" s="458"/>
      <c r="FU82" s="458"/>
      <c r="FV82" s="458"/>
      <c r="FW82" s="458"/>
      <c r="FX82" s="458"/>
      <c r="FY82" s="458"/>
      <c r="FZ82" s="458"/>
      <c r="GA82" s="458"/>
      <c r="GB82" s="458"/>
      <c r="GC82" s="458"/>
      <c r="GD82" s="458"/>
      <c r="GE82" s="458"/>
      <c r="GF82" s="458"/>
      <c r="GG82" s="116"/>
    </row>
    <row r="83" spans="1:189" ht="15" customHeight="1">
      <c r="B83" s="493"/>
      <c r="C83" s="494"/>
      <c r="D83" s="495"/>
      <c r="E83" s="496"/>
      <c r="F83" s="497"/>
      <c r="G83" s="497"/>
      <c r="H83" s="497"/>
      <c r="I83" s="497"/>
      <c r="BI83" s="458"/>
      <c r="BJ83" s="458"/>
      <c r="BK83" s="458"/>
      <c r="BL83" s="458"/>
      <c r="BM83" s="458"/>
      <c r="BN83" s="458"/>
      <c r="BO83" s="458"/>
      <c r="BP83" s="458"/>
      <c r="BQ83" s="458"/>
      <c r="BR83" s="458"/>
      <c r="BS83" s="458"/>
      <c r="BT83" s="458"/>
      <c r="BU83" s="458"/>
      <c r="BV83" s="458"/>
      <c r="BW83" s="458"/>
      <c r="BX83" s="458"/>
      <c r="BY83" s="458"/>
      <c r="BZ83" s="459"/>
      <c r="CA83" s="459"/>
      <c r="CB83" s="459"/>
      <c r="CC83" s="459"/>
      <c r="CD83" s="459"/>
      <c r="CE83" s="459"/>
      <c r="CF83" s="459"/>
      <c r="CG83" s="459"/>
      <c r="CH83" s="459"/>
      <c r="CI83" s="459"/>
      <c r="CJ83" s="458"/>
      <c r="CK83" s="458"/>
      <c r="CL83" s="458"/>
      <c r="CM83" s="458"/>
      <c r="CN83" s="458"/>
      <c r="CO83" s="458"/>
      <c r="CP83" s="458"/>
      <c r="CQ83" s="458"/>
      <c r="CR83" s="458"/>
      <c r="CS83" s="458"/>
      <c r="CT83" s="458"/>
      <c r="CU83" s="458"/>
      <c r="CV83" s="458"/>
      <c r="CW83" s="458"/>
      <c r="CX83" s="458"/>
      <c r="CY83" s="458"/>
      <c r="CZ83" s="458"/>
      <c r="DA83" s="458"/>
      <c r="DB83" s="458"/>
      <c r="DC83" s="458"/>
      <c r="DD83" s="458"/>
      <c r="DE83" s="458"/>
      <c r="DF83" s="458"/>
      <c r="DG83" s="458"/>
      <c r="DH83" s="458"/>
      <c r="DI83" s="458"/>
      <c r="DJ83" s="458"/>
      <c r="DK83" s="458"/>
      <c r="DL83" s="458"/>
      <c r="DM83" s="458"/>
      <c r="DN83" s="458"/>
      <c r="DO83" s="458"/>
      <c r="DP83" s="458"/>
      <c r="DQ83" s="458"/>
      <c r="DR83" s="458"/>
      <c r="DS83" s="458"/>
      <c r="DT83" s="458"/>
      <c r="DU83" s="458"/>
      <c r="DV83" s="458"/>
      <c r="DW83" s="458"/>
      <c r="DX83" s="458"/>
      <c r="DY83" s="458"/>
      <c r="DZ83" s="458"/>
      <c r="EA83" s="458"/>
      <c r="EB83" s="458"/>
      <c r="EC83" s="458"/>
      <c r="ED83" s="458"/>
      <c r="EE83" s="458"/>
      <c r="EF83" s="458"/>
      <c r="EG83" s="458"/>
      <c r="EH83" s="458"/>
      <c r="EI83" s="458"/>
      <c r="EJ83" s="458"/>
      <c r="EK83" s="458"/>
      <c r="EL83" s="458"/>
      <c r="EM83" s="458"/>
      <c r="EN83" s="458"/>
      <c r="EO83" s="458"/>
      <c r="EP83" s="458"/>
      <c r="EQ83" s="458"/>
      <c r="ER83" s="458"/>
      <c r="ES83" s="458"/>
      <c r="ET83" s="458"/>
      <c r="EU83" s="458"/>
      <c r="EV83" s="458"/>
      <c r="EW83" s="458"/>
      <c r="EX83" s="458"/>
      <c r="EY83" s="458"/>
      <c r="EZ83" s="458"/>
      <c r="FA83" s="458"/>
      <c r="FB83" s="458"/>
      <c r="FC83" s="458"/>
      <c r="FD83" s="458"/>
      <c r="FE83" s="458"/>
      <c r="FF83" s="458"/>
      <c r="FG83" s="458"/>
      <c r="FH83" s="458"/>
      <c r="FI83" s="458"/>
      <c r="FJ83" s="458"/>
      <c r="FK83" s="458"/>
      <c r="FL83" s="458"/>
      <c r="FM83" s="458"/>
      <c r="FN83" s="458"/>
      <c r="FO83" s="458"/>
      <c r="FP83" s="458"/>
      <c r="FQ83" s="458"/>
      <c r="FR83" s="458"/>
      <c r="FS83" s="458"/>
      <c r="FT83" s="458"/>
      <c r="FU83" s="458"/>
      <c r="FV83" s="458"/>
      <c r="FW83" s="458"/>
      <c r="FX83" s="458"/>
      <c r="FY83" s="458"/>
      <c r="FZ83" s="458"/>
      <c r="GA83" s="458"/>
      <c r="GB83" s="458"/>
      <c r="GC83" s="458"/>
      <c r="GD83" s="458"/>
      <c r="GE83" s="458"/>
      <c r="GF83" s="458"/>
      <c r="GG83" s="116"/>
    </row>
    <row r="84" spans="1:189" ht="16.5" customHeight="1">
      <c r="B84" s="489" t="s">
        <v>327</v>
      </c>
      <c r="C84" s="490"/>
      <c r="D84" s="491"/>
      <c r="E84" s="490"/>
      <c r="F84" s="490"/>
      <c r="G84" s="490"/>
      <c r="H84" s="490"/>
      <c r="I84" s="490"/>
      <c r="O84" s="380"/>
      <c r="BK84" s="116"/>
      <c r="BL84" s="116"/>
      <c r="BM84" s="116"/>
      <c r="BN84" s="116"/>
      <c r="BO84" s="116"/>
      <c r="BP84" s="116"/>
      <c r="BQ84" s="116"/>
      <c r="BR84" s="116"/>
      <c r="BS84" s="116"/>
      <c r="BT84" s="116"/>
      <c r="BU84" s="116"/>
      <c r="BV84" s="116"/>
      <c r="BW84" s="116"/>
      <c r="BX84" s="116"/>
      <c r="BY84" s="116"/>
      <c r="BZ84" s="134"/>
      <c r="CA84" s="134"/>
      <c r="CB84" s="134"/>
      <c r="CC84" s="134"/>
      <c r="CD84" s="134"/>
      <c r="CE84" s="134"/>
      <c r="CF84" s="134"/>
      <c r="CG84" s="134"/>
      <c r="CH84" s="134"/>
      <c r="CI84" s="134"/>
      <c r="CJ84" s="116"/>
      <c r="CK84" s="116"/>
      <c r="CL84" s="116"/>
      <c r="CM84" s="116"/>
      <c r="CN84" s="116"/>
      <c r="CO84" s="116"/>
      <c r="CP84" s="116"/>
      <c r="CQ84" s="116"/>
      <c r="CR84" s="116"/>
      <c r="CS84" s="116"/>
      <c r="CT84" s="116"/>
      <c r="CU84" s="116"/>
      <c r="CV84" s="116"/>
      <c r="CW84" s="116"/>
      <c r="CX84" s="116"/>
      <c r="CY84" s="116"/>
      <c r="CZ84" s="116"/>
      <c r="DA84" s="116"/>
      <c r="DB84" s="116"/>
      <c r="DC84" s="116"/>
      <c r="DD84" s="116"/>
      <c r="DE84" s="116"/>
      <c r="DF84" s="116"/>
      <c r="DG84" s="116"/>
      <c r="DH84" s="116"/>
      <c r="DI84" s="116"/>
      <c r="DJ84" s="116"/>
      <c r="DK84" s="116"/>
      <c r="DL84" s="116"/>
      <c r="DM84" s="116"/>
      <c r="DN84" s="116"/>
      <c r="DO84" s="116"/>
      <c r="DP84" s="116"/>
      <c r="DQ84" s="116"/>
      <c r="DR84" s="116"/>
      <c r="DS84" s="116"/>
      <c r="DT84" s="116"/>
      <c r="DU84" s="116"/>
      <c r="DV84" s="116"/>
      <c r="DW84" s="116"/>
      <c r="DX84" s="116"/>
      <c r="DY84" s="116"/>
      <c r="DZ84" s="116"/>
      <c r="EA84" s="116"/>
      <c r="EB84" s="116"/>
      <c r="EC84" s="116"/>
      <c r="ED84" s="116"/>
      <c r="EE84" s="116"/>
      <c r="EF84" s="116"/>
      <c r="EG84" s="116"/>
      <c r="EH84" s="116"/>
      <c r="EI84" s="116"/>
      <c r="EJ84" s="116"/>
      <c r="EK84" s="116"/>
      <c r="EL84" s="116"/>
      <c r="EM84" s="116"/>
      <c r="EN84" s="116"/>
      <c r="EO84" s="116"/>
      <c r="EP84" s="116"/>
      <c r="EQ84" s="116"/>
      <c r="ER84" s="116"/>
      <c r="ES84" s="116"/>
      <c r="ET84" s="116"/>
      <c r="EU84" s="116"/>
      <c r="EV84" s="116"/>
      <c r="EW84" s="116"/>
      <c r="EX84" s="116"/>
      <c r="EY84" s="116"/>
      <c r="EZ84" s="116"/>
      <c r="FA84" s="116"/>
      <c r="FB84" s="116"/>
      <c r="FC84" s="116"/>
      <c r="FD84" s="116"/>
      <c r="FE84" s="116"/>
      <c r="FF84" s="116"/>
      <c r="FG84" s="116"/>
      <c r="FH84" s="116"/>
      <c r="FI84" s="116"/>
      <c r="FJ84" s="116"/>
      <c r="FK84" s="116"/>
      <c r="FL84" s="116"/>
      <c r="FM84" s="116"/>
      <c r="FN84" s="116"/>
      <c r="FO84" s="116"/>
      <c r="FP84" s="116"/>
      <c r="FQ84" s="116"/>
      <c r="FR84" s="116"/>
      <c r="FS84" s="116"/>
      <c r="FT84" s="116"/>
      <c r="FU84" s="116"/>
      <c r="FV84" s="116"/>
      <c r="FW84" s="116"/>
      <c r="FX84" s="116"/>
      <c r="FY84" s="116"/>
      <c r="FZ84" s="116"/>
      <c r="GA84" s="116"/>
      <c r="GB84" s="116"/>
      <c r="GC84" s="116"/>
      <c r="GD84" s="116"/>
      <c r="GE84" s="116"/>
      <c r="GF84" s="116"/>
      <c r="GG84" s="116"/>
    </row>
    <row r="85" spans="1:189" ht="12.6" customHeight="1">
      <c r="B85" s="486" t="s">
        <v>214</v>
      </c>
      <c r="C85" s="487"/>
      <c r="D85" s="488"/>
      <c r="E85" s="485"/>
      <c r="F85" s="485"/>
      <c r="G85" s="485"/>
      <c r="H85" s="485"/>
      <c r="I85" s="485"/>
      <c r="J85" s="486"/>
      <c r="K85" s="486"/>
      <c r="L85" s="486"/>
      <c r="M85" s="486"/>
      <c r="BK85" s="116"/>
      <c r="BL85" s="116"/>
      <c r="BM85" s="116"/>
      <c r="BN85" s="116"/>
      <c r="BO85" s="116"/>
      <c r="BP85" s="116"/>
      <c r="BQ85" s="116"/>
      <c r="BR85" s="116"/>
      <c r="BS85" s="116"/>
      <c r="BT85" s="116"/>
      <c r="BU85" s="116"/>
      <c r="BV85" s="116"/>
      <c r="BW85" s="116"/>
      <c r="BX85" s="116"/>
      <c r="BY85" s="116"/>
      <c r="BZ85" s="134"/>
      <c r="CA85" s="134"/>
      <c r="CB85" s="134"/>
      <c r="CC85" s="134"/>
      <c r="CD85" s="134"/>
      <c r="CE85" s="134"/>
      <c r="CF85" s="134"/>
      <c r="CG85" s="134"/>
      <c r="CH85" s="134"/>
      <c r="CI85" s="134"/>
      <c r="CJ85" s="116"/>
      <c r="CK85" s="116"/>
      <c r="CL85" s="116"/>
      <c r="CM85" s="116"/>
      <c r="CN85" s="116"/>
      <c r="CO85" s="116"/>
      <c r="CP85" s="116"/>
      <c r="CQ85" s="116"/>
      <c r="CR85" s="116"/>
      <c r="CS85" s="116"/>
      <c r="CT85" s="116"/>
      <c r="CU85" s="116"/>
      <c r="CV85" s="116"/>
      <c r="CW85" s="116"/>
      <c r="CX85" s="116"/>
      <c r="CY85" s="116"/>
      <c r="CZ85" s="116"/>
      <c r="DA85" s="116"/>
      <c r="DB85" s="116"/>
      <c r="DC85" s="116"/>
      <c r="DD85" s="116"/>
      <c r="DE85" s="116"/>
      <c r="DF85" s="116"/>
      <c r="DG85" s="116"/>
      <c r="DH85" s="116"/>
      <c r="DI85" s="116"/>
      <c r="DJ85" s="116"/>
      <c r="DK85" s="116"/>
      <c r="DL85" s="116"/>
      <c r="DM85" s="116"/>
      <c r="DN85" s="116"/>
      <c r="DO85" s="116"/>
      <c r="DP85" s="116"/>
      <c r="DQ85" s="116"/>
      <c r="DR85" s="116"/>
      <c r="DS85" s="116"/>
      <c r="DT85" s="116"/>
      <c r="DU85" s="116"/>
      <c r="DV85" s="116"/>
      <c r="DW85" s="116"/>
      <c r="DX85" s="116"/>
      <c r="DY85" s="116"/>
      <c r="DZ85" s="116"/>
      <c r="EA85" s="116"/>
      <c r="EB85" s="116"/>
      <c r="EC85" s="116"/>
      <c r="ED85" s="116"/>
      <c r="EE85" s="116"/>
      <c r="EF85" s="116"/>
      <c r="EG85" s="116"/>
      <c r="EH85" s="116"/>
      <c r="EI85" s="116"/>
      <c r="EJ85" s="116"/>
      <c r="EK85" s="116"/>
      <c r="EL85" s="116"/>
      <c r="EM85" s="116"/>
      <c r="EN85" s="116"/>
      <c r="EO85" s="116"/>
      <c r="EP85" s="116"/>
      <c r="EQ85" s="116"/>
      <c r="ER85" s="116"/>
      <c r="ES85" s="116"/>
      <c r="ET85" s="116"/>
      <c r="EU85" s="116"/>
      <c r="EV85" s="116"/>
      <c r="EW85" s="116"/>
      <c r="EX85" s="116"/>
      <c r="EY85" s="116"/>
      <c r="EZ85" s="116"/>
      <c r="FA85" s="116"/>
      <c r="FB85" s="116"/>
      <c r="FC85" s="116"/>
      <c r="FD85" s="116"/>
      <c r="FE85" s="116"/>
      <c r="FF85" s="116"/>
      <c r="FG85" s="116"/>
      <c r="FH85" s="116"/>
      <c r="FI85" s="116"/>
      <c r="FJ85" s="116"/>
      <c r="FK85" s="116"/>
      <c r="FL85" s="116"/>
      <c r="FM85" s="116"/>
      <c r="FN85" s="116"/>
      <c r="FO85" s="116"/>
      <c r="FP85" s="116"/>
      <c r="FQ85" s="116"/>
      <c r="FR85" s="116"/>
      <c r="FS85" s="116"/>
      <c r="FT85" s="116"/>
      <c r="FU85" s="116"/>
      <c r="FV85" s="116"/>
      <c r="FW85" s="116"/>
      <c r="FX85" s="116"/>
      <c r="FY85" s="116"/>
      <c r="FZ85" s="116"/>
      <c r="GA85" s="116"/>
      <c r="GB85" s="116"/>
      <c r="GC85" s="116"/>
      <c r="GD85" s="116"/>
      <c r="GE85" s="116"/>
      <c r="GF85" s="116"/>
      <c r="GG85" s="116"/>
    </row>
    <row r="86" spans="1:189">
      <c r="B86" s="492" t="s">
        <v>47</v>
      </c>
      <c r="C86" s="487"/>
      <c r="D86" s="488"/>
      <c r="E86" s="485"/>
      <c r="F86" s="485"/>
      <c r="G86" s="485"/>
      <c r="H86" s="485"/>
      <c r="I86" s="485"/>
      <c r="J86" s="64"/>
      <c r="K86" s="64"/>
      <c r="L86" s="64"/>
      <c r="M86" s="64"/>
      <c r="BK86" s="116"/>
      <c r="BL86" s="116"/>
      <c r="BM86" s="116"/>
      <c r="BN86" s="116"/>
      <c r="BO86" s="116"/>
      <c r="BP86" s="116"/>
      <c r="BQ86" s="116"/>
      <c r="BR86" s="116"/>
      <c r="BS86" s="116"/>
      <c r="BT86" s="116"/>
      <c r="BU86" s="116"/>
      <c r="BV86" s="116"/>
      <c r="BW86" s="116"/>
      <c r="BX86" s="116"/>
      <c r="BY86" s="116"/>
      <c r="BZ86" s="134"/>
      <c r="CA86" s="134"/>
      <c r="CB86" s="134"/>
      <c r="CC86" s="134"/>
      <c r="CD86" s="134"/>
      <c r="CE86" s="134"/>
      <c r="CF86" s="134"/>
      <c r="CG86" s="134"/>
      <c r="CH86" s="134"/>
      <c r="CI86" s="134"/>
      <c r="CJ86" s="116"/>
      <c r="CK86" s="116"/>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6"/>
      <c r="DJ86" s="116"/>
      <c r="DK86" s="116"/>
      <c r="DL86" s="116"/>
      <c r="DM86" s="116"/>
      <c r="DN86" s="116"/>
      <c r="DO86" s="116"/>
      <c r="DP86" s="116"/>
      <c r="DQ86" s="116"/>
      <c r="DR86" s="116"/>
      <c r="DS86" s="116"/>
      <c r="DT86" s="116"/>
      <c r="DU86" s="116"/>
      <c r="DV86" s="116"/>
      <c r="DW86" s="116"/>
      <c r="DX86" s="116"/>
      <c r="DY86" s="116"/>
      <c r="DZ86" s="116"/>
      <c r="EA86" s="116"/>
      <c r="EB86" s="116"/>
      <c r="EC86" s="116"/>
      <c r="ED86" s="116"/>
      <c r="EE86" s="116"/>
      <c r="EF86" s="116"/>
      <c r="EG86" s="116"/>
      <c r="EH86" s="116"/>
      <c r="EI86" s="116"/>
      <c r="EJ86" s="116"/>
      <c r="EK86" s="116"/>
      <c r="EL86" s="116"/>
      <c r="EM86" s="116"/>
      <c r="EN86" s="116"/>
      <c r="EO86" s="116"/>
      <c r="EP86" s="116"/>
      <c r="EQ86" s="116"/>
      <c r="ER86" s="116"/>
      <c r="ES86" s="116"/>
      <c r="ET86" s="116"/>
      <c r="EU86" s="116"/>
      <c r="EV86" s="116"/>
      <c r="EW86" s="116"/>
      <c r="EX86" s="116"/>
      <c r="EY86" s="116"/>
      <c r="EZ86" s="116"/>
      <c r="FA86" s="116"/>
      <c r="FB86" s="116"/>
      <c r="FC86" s="116"/>
      <c r="FD86" s="116"/>
      <c r="FE86" s="116"/>
      <c r="FF86" s="116"/>
      <c r="FG86" s="116"/>
      <c r="FH86" s="116"/>
      <c r="FI86" s="116"/>
      <c r="FJ86" s="116"/>
      <c r="FK86" s="116"/>
      <c r="FL86" s="116"/>
      <c r="FM86" s="116"/>
      <c r="FN86" s="116"/>
      <c r="FO86" s="116"/>
      <c r="FP86" s="116"/>
      <c r="FQ86" s="116"/>
      <c r="FR86" s="116"/>
      <c r="FS86" s="116"/>
      <c r="FT86" s="116"/>
      <c r="FU86" s="116"/>
      <c r="FV86" s="116"/>
      <c r="FW86" s="116"/>
      <c r="FX86" s="116"/>
      <c r="FY86" s="116"/>
      <c r="FZ86" s="116"/>
      <c r="GA86" s="116"/>
      <c r="GB86" s="116"/>
      <c r="GC86" s="116"/>
      <c r="GD86" s="116"/>
      <c r="GE86" s="116"/>
      <c r="GF86" s="116"/>
      <c r="GG86" s="116"/>
    </row>
    <row r="87" spans="1:189">
      <c r="B87" s="17" t="s">
        <v>325</v>
      </c>
      <c r="BK87" s="116"/>
      <c r="BL87" s="116"/>
      <c r="BM87" s="116"/>
      <c r="BN87" s="116"/>
      <c r="BO87" s="116"/>
      <c r="BP87" s="116"/>
      <c r="BQ87" s="116"/>
      <c r="BR87" s="116"/>
      <c r="BS87" s="116"/>
      <c r="BT87" s="116"/>
      <c r="BU87" s="116"/>
      <c r="BV87" s="116"/>
      <c r="BW87" s="116"/>
      <c r="BX87" s="116"/>
      <c r="BY87" s="116"/>
      <c r="BZ87" s="134"/>
      <c r="CA87" s="134"/>
      <c r="CB87" s="134"/>
      <c r="CC87" s="134"/>
      <c r="CD87" s="134"/>
      <c r="CE87" s="134"/>
      <c r="CF87" s="134"/>
      <c r="CG87" s="134"/>
      <c r="CH87" s="134"/>
      <c r="CI87" s="134"/>
      <c r="CJ87" s="116"/>
      <c r="CK87" s="116"/>
      <c r="CL87" s="116"/>
      <c r="CM87" s="116"/>
      <c r="CN87" s="116"/>
      <c r="CO87" s="116"/>
      <c r="CP87" s="116"/>
      <c r="CQ87" s="116"/>
      <c r="CR87" s="116"/>
      <c r="CS87" s="116"/>
      <c r="CT87" s="116"/>
      <c r="CU87" s="116"/>
      <c r="CV87" s="116"/>
      <c r="CW87" s="116"/>
      <c r="CX87" s="116"/>
      <c r="CY87" s="116"/>
      <c r="CZ87" s="116"/>
      <c r="DA87" s="116"/>
      <c r="DB87" s="116"/>
      <c r="DC87" s="116"/>
      <c r="DD87" s="116"/>
      <c r="DE87" s="116"/>
      <c r="DF87" s="116"/>
      <c r="DG87" s="116"/>
      <c r="DH87" s="116"/>
      <c r="DI87" s="116"/>
      <c r="DJ87" s="116"/>
      <c r="DK87" s="116"/>
      <c r="DL87" s="116"/>
      <c r="DM87" s="116"/>
      <c r="DN87" s="116"/>
      <c r="DO87" s="116"/>
      <c r="DP87" s="116"/>
      <c r="DQ87" s="116"/>
      <c r="DR87" s="116"/>
      <c r="DS87" s="116"/>
      <c r="DT87" s="116"/>
      <c r="DU87" s="116"/>
      <c r="DV87" s="116"/>
      <c r="DW87" s="116"/>
      <c r="DX87" s="116"/>
      <c r="DY87" s="116"/>
      <c r="DZ87" s="116"/>
      <c r="EA87" s="116"/>
      <c r="EB87" s="116"/>
      <c r="EC87" s="116"/>
      <c r="ED87" s="116"/>
      <c r="EE87" s="116"/>
      <c r="EF87" s="116"/>
      <c r="EG87" s="116"/>
      <c r="EH87" s="116"/>
      <c r="EI87" s="116"/>
      <c r="EJ87" s="116"/>
      <c r="EK87" s="116"/>
      <c r="EL87" s="116"/>
      <c r="EM87" s="116"/>
      <c r="EN87" s="116"/>
      <c r="EO87" s="116"/>
      <c r="EP87" s="116"/>
      <c r="EQ87" s="116"/>
      <c r="ER87" s="116"/>
      <c r="ES87" s="116"/>
      <c r="ET87" s="116"/>
      <c r="EU87" s="116"/>
      <c r="EV87" s="116"/>
      <c r="EW87" s="116"/>
      <c r="EX87" s="116"/>
      <c r="EY87" s="116"/>
      <c r="EZ87" s="116"/>
      <c r="FA87" s="116"/>
      <c r="FB87" s="116"/>
      <c r="FC87" s="116"/>
      <c r="FD87" s="116"/>
      <c r="FE87" s="116"/>
      <c r="FF87" s="116"/>
      <c r="FG87" s="116"/>
      <c r="FH87" s="116"/>
      <c r="FI87" s="116"/>
      <c r="FJ87" s="116"/>
      <c r="FK87" s="116"/>
      <c r="FL87" s="116"/>
      <c r="FM87" s="116"/>
      <c r="FN87" s="116"/>
      <c r="FO87" s="116"/>
      <c r="FP87" s="116"/>
      <c r="FQ87" s="116"/>
      <c r="FR87" s="116"/>
      <c r="FS87" s="116"/>
      <c r="FT87" s="116"/>
      <c r="FU87" s="116"/>
      <c r="FV87" s="116"/>
      <c r="FW87" s="116"/>
      <c r="FX87" s="116"/>
      <c r="FY87" s="116"/>
      <c r="FZ87" s="116"/>
      <c r="GA87" s="116"/>
      <c r="GB87" s="116"/>
      <c r="GC87" s="116"/>
      <c r="GD87" s="116"/>
      <c r="GE87" s="116"/>
      <c r="GF87" s="116"/>
      <c r="GG87" s="116"/>
    </row>
    <row r="88" spans="1:189">
      <c r="BK88" s="116"/>
      <c r="BL88" s="116"/>
      <c r="BM88" s="116"/>
      <c r="BN88" s="116"/>
      <c r="BO88" s="116"/>
      <c r="BP88" s="116"/>
      <c r="BQ88" s="116"/>
      <c r="BR88" s="116"/>
      <c r="BS88" s="116"/>
      <c r="BT88" s="116"/>
      <c r="BU88" s="116"/>
      <c r="BV88" s="116"/>
      <c r="BW88" s="116"/>
      <c r="BX88" s="116"/>
      <c r="BY88" s="116"/>
      <c r="BZ88" s="134"/>
      <c r="CA88" s="134"/>
      <c r="CB88" s="134"/>
      <c r="CC88" s="134"/>
      <c r="CD88" s="134"/>
      <c r="CE88" s="134"/>
      <c r="CF88" s="134"/>
      <c r="CG88" s="134"/>
      <c r="CH88" s="134"/>
      <c r="CI88" s="134"/>
      <c r="CJ88" s="116"/>
      <c r="CK88" s="116"/>
      <c r="CL88" s="116"/>
      <c r="CM88" s="116"/>
      <c r="CN88" s="116"/>
      <c r="CO88" s="116"/>
      <c r="CP88" s="116"/>
      <c r="CQ88" s="116"/>
      <c r="CR88" s="116"/>
      <c r="CS88" s="116"/>
      <c r="CT88" s="116"/>
      <c r="CU88" s="116"/>
      <c r="CV88" s="116"/>
      <c r="CW88" s="116"/>
      <c r="CX88" s="116"/>
      <c r="CY88" s="116"/>
      <c r="CZ88" s="116"/>
      <c r="DA88" s="116"/>
      <c r="DB88" s="116"/>
      <c r="DC88" s="116"/>
      <c r="DD88" s="116"/>
      <c r="DE88" s="116"/>
      <c r="DF88" s="116"/>
      <c r="DG88" s="116"/>
      <c r="DH88" s="116"/>
      <c r="DI88" s="116"/>
      <c r="DJ88" s="116"/>
      <c r="DK88" s="116"/>
      <c r="DL88" s="116"/>
      <c r="DM88" s="116"/>
      <c r="DN88" s="116"/>
      <c r="DO88" s="116"/>
      <c r="DP88" s="116"/>
      <c r="DQ88" s="116"/>
      <c r="DR88" s="116"/>
      <c r="DS88" s="116"/>
      <c r="DT88" s="116"/>
      <c r="DU88" s="116"/>
      <c r="DV88" s="116"/>
      <c r="DW88" s="116"/>
      <c r="DX88" s="116"/>
      <c r="DY88" s="116"/>
      <c r="DZ88" s="116"/>
      <c r="EA88" s="116"/>
      <c r="EB88" s="116"/>
      <c r="EC88" s="116"/>
      <c r="ED88" s="116"/>
      <c r="EE88" s="116"/>
      <c r="EF88" s="116"/>
      <c r="EG88" s="116"/>
      <c r="EH88" s="116"/>
      <c r="EI88" s="116"/>
      <c r="EJ88" s="116"/>
      <c r="EK88" s="116"/>
      <c r="EL88" s="116"/>
      <c r="EM88" s="116"/>
      <c r="EN88" s="116"/>
      <c r="EO88" s="116"/>
      <c r="EP88" s="116"/>
      <c r="EQ88" s="116"/>
      <c r="ER88" s="116"/>
      <c r="ES88" s="116"/>
      <c r="ET88" s="116"/>
      <c r="EU88" s="116"/>
      <c r="EV88" s="116"/>
      <c r="EW88" s="116"/>
      <c r="EX88" s="116"/>
      <c r="EY88" s="116"/>
      <c r="EZ88" s="116"/>
      <c r="FA88" s="116"/>
      <c r="FB88" s="116"/>
      <c r="FC88" s="116"/>
      <c r="FD88" s="116"/>
      <c r="FE88" s="116"/>
      <c r="FF88" s="116"/>
      <c r="FG88" s="116"/>
      <c r="FH88" s="116"/>
      <c r="FI88" s="116"/>
      <c r="FJ88" s="116"/>
      <c r="FK88" s="116"/>
      <c r="FL88" s="116"/>
      <c r="FM88" s="116"/>
      <c r="FN88" s="116"/>
      <c r="FO88" s="116"/>
      <c r="FP88" s="116"/>
      <c r="FQ88" s="116"/>
      <c r="FR88" s="116"/>
      <c r="FS88" s="116"/>
      <c r="FT88" s="116"/>
      <c r="FU88" s="116"/>
      <c r="FV88" s="116"/>
      <c r="FW88" s="116"/>
      <c r="FX88" s="116"/>
      <c r="FY88" s="116"/>
      <c r="FZ88" s="116"/>
      <c r="GA88" s="116"/>
      <c r="GB88" s="116"/>
      <c r="GC88" s="116"/>
      <c r="GD88" s="116"/>
      <c r="GE88" s="116"/>
      <c r="GF88" s="116"/>
      <c r="GG88" s="116"/>
    </row>
    <row r="89" spans="1:189">
      <c r="BK89" s="116"/>
      <c r="BL89" s="116"/>
      <c r="BM89" s="116"/>
      <c r="BN89" s="116"/>
      <c r="BO89" s="116"/>
      <c r="BP89" s="116"/>
      <c r="BQ89" s="116"/>
      <c r="BR89" s="116"/>
      <c r="BS89" s="116"/>
      <c r="BT89" s="116"/>
      <c r="BU89" s="116"/>
      <c r="BV89" s="116"/>
      <c r="BW89" s="116"/>
      <c r="BX89" s="116"/>
      <c r="BY89" s="116"/>
      <c r="BZ89" s="134"/>
      <c r="CA89" s="134"/>
      <c r="CB89" s="134"/>
      <c r="CC89" s="134"/>
      <c r="CD89" s="134"/>
      <c r="CE89" s="134"/>
      <c r="CF89" s="134"/>
      <c r="CG89" s="134"/>
      <c r="CH89" s="134"/>
      <c r="CI89" s="134"/>
      <c r="CJ89" s="116"/>
      <c r="CK89" s="116"/>
      <c r="CL89" s="116"/>
      <c r="CM89" s="116"/>
      <c r="CN89" s="116"/>
      <c r="CO89" s="116"/>
      <c r="CP89" s="116"/>
      <c r="CQ89" s="116"/>
      <c r="CR89" s="116"/>
      <c r="CS89" s="116"/>
      <c r="CT89" s="116"/>
      <c r="CU89" s="116"/>
      <c r="CV89" s="116"/>
      <c r="CW89" s="116"/>
      <c r="CX89" s="116"/>
      <c r="CY89" s="116"/>
      <c r="CZ89" s="116"/>
      <c r="DA89" s="116"/>
      <c r="DB89" s="116"/>
      <c r="DC89" s="116"/>
      <c r="DD89" s="116"/>
      <c r="DE89" s="116"/>
      <c r="DF89" s="116"/>
      <c r="DG89" s="116"/>
      <c r="DH89" s="116"/>
      <c r="DI89" s="116"/>
      <c r="DJ89" s="116"/>
      <c r="DK89" s="116"/>
      <c r="DL89" s="116"/>
      <c r="DM89" s="116"/>
      <c r="DN89" s="116"/>
      <c r="DO89" s="116"/>
      <c r="DP89" s="116"/>
      <c r="DQ89" s="116"/>
      <c r="DR89" s="116"/>
      <c r="DS89" s="116"/>
      <c r="DT89" s="116"/>
      <c r="DU89" s="116"/>
      <c r="DV89" s="116"/>
      <c r="DW89" s="116"/>
      <c r="DX89" s="116"/>
      <c r="DY89" s="116"/>
      <c r="DZ89" s="116"/>
      <c r="EA89" s="116"/>
      <c r="EB89" s="116"/>
      <c r="EC89" s="116"/>
      <c r="ED89" s="116"/>
      <c r="EE89" s="116"/>
      <c r="EF89" s="116"/>
      <c r="EG89" s="116"/>
      <c r="EH89" s="116"/>
      <c r="EI89" s="116"/>
      <c r="EJ89" s="116"/>
      <c r="EK89" s="116"/>
      <c r="EL89" s="116"/>
      <c r="EM89" s="116"/>
      <c r="EN89" s="116"/>
      <c r="EO89" s="116"/>
      <c r="EP89" s="116"/>
      <c r="EQ89" s="116"/>
      <c r="ER89" s="116"/>
      <c r="ES89" s="116"/>
      <c r="ET89" s="116"/>
      <c r="EU89" s="116"/>
      <c r="EV89" s="116"/>
      <c r="EW89" s="116"/>
      <c r="EX89" s="116"/>
      <c r="EY89" s="116"/>
      <c r="EZ89" s="116"/>
      <c r="FA89" s="116"/>
      <c r="FB89" s="116"/>
      <c r="FC89" s="116"/>
      <c r="FD89" s="116"/>
      <c r="FE89" s="116"/>
      <c r="FF89" s="116"/>
      <c r="FG89" s="116"/>
      <c r="FH89" s="116"/>
      <c r="FI89" s="116"/>
      <c r="FJ89" s="116"/>
      <c r="FK89" s="116"/>
      <c r="FL89" s="116"/>
      <c r="FM89" s="116"/>
      <c r="FN89" s="116"/>
      <c r="FO89" s="116"/>
      <c r="FP89" s="116"/>
      <c r="FQ89" s="116"/>
      <c r="FR89" s="116"/>
      <c r="FS89" s="116"/>
      <c r="FT89" s="116"/>
      <c r="FU89" s="116"/>
      <c r="FV89" s="116"/>
      <c r="FW89" s="116"/>
      <c r="FX89" s="116"/>
      <c r="FY89" s="116"/>
      <c r="FZ89" s="116"/>
      <c r="GA89" s="116"/>
      <c r="GB89" s="116"/>
      <c r="GC89" s="116"/>
      <c r="GD89" s="116"/>
      <c r="GE89" s="116"/>
      <c r="GF89" s="116"/>
      <c r="GG89" s="116"/>
    </row>
    <row r="90" spans="1:189">
      <c r="BK90" s="116"/>
      <c r="BL90" s="116"/>
      <c r="BM90" s="116"/>
      <c r="BN90" s="116"/>
      <c r="BO90" s="116"/>
      <c r="BP90" s="116"/>
      <c r="BQ90" s="116"/>
      <c r="BR90" s="116"/>
      <c r="BS90" s="116"/>
      <c r="BT90" s="116"/>
      <c r="BU90" s="116"/>
      <c r="BV90" s="116"/>
      <c r="BW90" s="116"/>
      <c r="BX90" s="116"/>
      <c r="BY90" s="116"/>
      <c r="BZ90" s="134"/>
      <c r="CA90" s="134"/>
      <c r="CB90" s="134"/>
      <c r="CC90" s="134"/>
      <c r="CD90" s="134"/>
      <c r="CE90" s="134"/>
      <c r="CF90" s="134"/>
      <c r="CG90" s="134"/>
      <c r="CH90" s="134"/>
      <c r="CI90" s="134"/>
      <c r="CJ90" s="116"/>
      <c r="CK90" s="116"/>
      <c r="CL90" s="116"/>
      <c r="CM90" s="116"/>
      <c r="CN90" s="116"/>
      <c r="CO90" s="116"/>
      <c r="CP90" s="116"/>
      <c r="CQ90" s="116"/>
      <c r="CR90" s="116"/>
      <c r="CS90" s="116"/>
      <c r="CT90" s="116"/>
      <c r="CU90" s="116"/>
      <c r="CV90" s="116"/>
      <c r="CW90" s="116"/>
      <c r="CX90" s="116"/>
      <c r="CY90" s="116"/>
      <c r="CZ90" s="116"/>
      <c r="DA90" s="116"/>
      <c r="DB90" s="116"/>
      <c r="DC90" s="116"/>
      <c r="DD90" s="116"/>
      <c r="DE90" s="116"/>
      <c r="DF90" s="116"/>
      <c r="DG90" s="116"/>
      <c r="DH90" s="116"/>
      <c r="DI90" s="116"/>
      <c r="DJ90" s="116"/>
      <c r="DK90" s="116"/>
      <c r="DL90" s="116"/>
      <c r="DM90" s="116"/>
      <c r="DN90" s="116"/>
      <c r="DO90" s="116"/>
      <c r="DP90" s="116"/>
      <c r="DQ90" s="116"/>
      <c r="DR90" s="116"/>
      <c r="DS90" s="116"/>
      <c r="DT90" s="116"/>
      <c r="DU90" s="116"/>
      <c r="DV90" s="116"/>
      <c r="DW90" s="116"/>
      <c r="DX90" s="116"/>
      <c r="DY90" s="116"/>
      <c r="DZ90" s="116"/>
      <c r="EA90" s="116"/>
      <c r="EB90" s="116"/>
      <c r="EC90" s="116"/>
      <c r="ED90" s="116"/>
      <c r="EE90" s="116"/>
      <c r="EF90" s="116"/>
      <c r="EG90" s="116"/>
      <c r="EH90" s="116"/>
      <c r="EI90" s="116"/>
      <c r="EJ90" s="116"/>
      <c r="EK90" s="116"/>
      <c r="EL90" s="116"/>
      <c r="EM90" s="116"/>
      <c r="EN90" s="116"/>
      <c r="EO90" s="116"/>
      <c r="EP90" s="116"/>
      <c r="EQ90" s="116"/>
      <c r="ER90" s="116"/>
      <c r="ES90" s="116"/>
      <c r="ET90" s="116"/>
      <c r="EU90" s="116"/>
      <c r="EV90" s="116"/>
      <c r="EW90" s="116"/>
      <c r="EX90" s="116"/>
      <c r="EY90" s="116"/>
      <c r="EZ90" s="116"/>
      <c r="FA90" s="116"/>
      <c r="FB90" s="116"/>
      <c r="FC90" s="116"/>
      <c r="FD90" s="116"/>
      <c r="FE90" s="116"/>
      <c r="FF90" s="116"/>
      <c r="FG90" s="116"/>
      <c r="FH90" s="116"/>
      <c r="FI90" s="116"/>
      <c r="FJ90" s="116"/>
      <c r="FK90" s="116"/>
      <c r="FL90" s="116"/>
      <c r="FM90" s="116"/>
      <c r="FN90" s="116"/>
      <c r="FO90" s="116"/>
      <c r="FP90" s="116"/>
      <c r="FQ90" s="116"/>
      <c r="FR90" s="116"/>
      <c r="FS90" s="116"/>
      <c r="FT90" s="116"/>
      <c r="FU90" s="116"/>
      <c r="FV90" s="116"/>
      <c r="FW90" s="116"/>
      <c r="FX90" s="116"/>
      <c r="FY90" s="116"/>
      <c r="FZ90" s="116"/>
      <c r="GA90" s="116"/>
      <c r="GB90" s="116"/>
      <c r="GC90" s="116"/>
      <c r="GD90" s="116"/>
      <c r="GE90" s="116"/>
      <c r="GF90" s="116"/>
      <c r="GG90" s="116"/>
    </row>
    <row r="91" spans="1:189">
      <c r="E91" s="380"/>
      <c r="F91" s="380"/>
      <c r="G91" s="380"/>
      <c r="H91" s="380"/>
      <c r="I91" s="380"/>
      <c r="J91" s="380"/>
      <c r="K91" s="380"/>
      <c r="L91" s="380"/>
      <c r="M91" s="380"/>
      <c r="N91" s="380"/>
      <c r="O91" s="380"/>
      <c r="P91" s="380"/>
      <c r="Q91" s="380"/>
      <c r="R91" s="380"/>
      <c r="S91" s="380"/>
      <c r="T91" s="380"/>
      <c r="U91" s="380"/>
      <c r="V91" s="380"/>
      <c r="W91" s="380"/>
      <c r="X91" s="380"/>
      <c r="Y91" s="380"/>
      <c r="Z91" s="380"/>
      <c r="AA91" s="380"/>
      <c r="AB91" s="380"/>
      <c r="AC91" s="380"/>
      <c r="AD91" s="380"/>
      <c r="AE91" s="380"/>
      <c r="AF91" s="380"/>
      <c r="AG91" s="380"/>
      <c r="AH91" s="380"/>
      <c r="AI91" s="380"/>
      <c r="AJ91" s="380"/>
      <c r="AK91" s="380"/>
      <c r="AL91" s="380"/>
      <c r="AM91" s="380"/>
      <c r="AN91" s="380"/>
      <c r="AO91" s="380"/>
      <c r="AP91" s="380"/>
      <c r="AQ91" s="380"/>
      <c r="AR91" s="380"/>
      <c r="AS91" s="380"/>
      <c r="AT91" s="380"/>
      <c r="AU91" s="380"/>
      <c r="AV91" s="380"/>
      <c r="AW91" s="380"/>
      <c r="AX91" s="380"/>
      <c r="AY91" s="380"/>
      <c r="AZ91" s="380"/>
      <c r="BA91" s="380"/>
      <c r="BB91" s="380"/>
      <c r="BC91" s="380"/>
      <c r="BD91" s="380"/>
      <c r="BE91" s="380"/>
      <c r="BF91" s="380"/>
      <c r="BG91" s="380"/>
      <c r="BH91" s="380"/>
      <c r="BK91" s="116"/>
      <c r="BL91" s="116"/>
      <c r="BM91" s="116"/>
      <c r="BN91" s="116"/>
      <c r="BO91" s="116"/>
      <c r="BP91" s="116"/>
      <c r="BQ91" s="116"/>
      <c r="BR91" s="116"/>
      <c r="BS91" s="116"/>
      <c r="BT91" s="116"/>
      <c r="BU91" s="116"/>
      <c r="BV91" s="116"/>
      <c r="BW91" s="116"/>
      <c r="BX91" s="116"/>
      <c r="BY91" s="116"/>
      <c r="BZ91" s="134"/>
      <c r="CA91" s="134"/>
      <c r="CB91" s="134"/>
      <c r="CC91" s="134"/>
      <c r="CD91" s="134"/>
      <c r="CE91" s="134"/>
      <c r="CF91" s="134"/>
      <c r="CG91" s="134"/>
      <c r="CH91" s="134"/>
      <c r="CI91" s="134"/>
      <c r="CJ91" s="116"/>
      <c r="CK91" s="116"/>
      <c r="CL91" s="116"/>
      <c r="CM91" s="116"/>
      <c r="CN91" s="116"/>
      <c r="CO91" s="116"/>
      <c r="CP91" s="116"/>
      <c r="CQ91" s="116"/>
      <c r="CR91" s="116"/>
      <c r="CS91" s="116"/>
      <c r="CT91" s="116"/>
      <c r="CU91" s="116"/>
      <c r="CV91" s="116"/>
      <c r="CW91" s="116"/>
      <c r="CX91" s="116"/>
      <c r="CY91" s="116"/>
      <c r="CZ91" s="116"/>
      <c r="DA91" s="116"/>
      <c r="DB91" s="116"/>
      <c r="DC91" s="116"/>
      <c r="DD91" s="116"/>
      <c r="DE91" s="116"/>
      <c r="DF91" s="116"/>
      <c r="DG91" s="116"/>
      <c r="DH91" s="116"/>
      <c r="DI91" s="116"/>
      <c r="DJ91" s="116"/>
      <c r="DK91" s="116"/>
      <c r="DL91" s="116"/>
      <c r="DM91" s="116"/>
      <c r="DN91" s="116"/>
      <c r="DO91" s="116"/>
      <c r="DP91" s="116"/>
      <c r="DQ91" s="116"/>
      <c r="DR91" s="116"/>
      <c r="DS91" s="116"/>
      <c r="DT91" s="116"/>
      <c r="DU91" s="116"/>
      <c r="DV91" s="116"/>
      <c r="DW91" s="116"/>
      <c r="DX91" s="116"/>
      <c r="DY91" s="116"/>
      <c r="DZ91" s="116"/>
      <c r="EA91" s="116"/>
      <c r="EB91" s="116"/>
      <c r="EC91" s="116"/>
      <c r="ED91" s="116"/>
      <c r="EE91" s="116"/>
      <c r="EF91" s="116"/>
      <c r="EG91" s="116"/>
      <c r="EH91" s="116"/>
      <c r="EI91" s="116"/>
      <c r="EJ91" s="116"/>
      <c r="EK91" s="116"/>
      <c r="EL91" s="116"/>
      <c r="EM91" s="116"/>
      <c r="EN91" s="116"/>
      <c r="EO91" s="116"/>
      <c r="EP91" s="116"/>
      <c r="EQ91" s="116"/>
      <c r="ER91" s="116"/>
      <c r="ES91" s="116"/>
      <c r="ET91" s="116"/>
      <c r="EU91" s="116"/>
      <c r="EV91" s="116"/>
      <c r="EW91" s="116"/>
      <c r="EX91" s="116"/>
      <c r="EY91" s="116"/>
      <c r="EZ91" s="116"/>
      <c r="FA91" s="116"/>
      <c r="FB91" s="116"/>
      <c r="FC91" s="116"/>
      <c r="FD91" s="116"/>
      <c r="FE91" s="116"/>
      <c r="FF91" s="116"/>
      <c r="FG91" s="116"/>
      <c r="FH91" s="116"/>
      <c r="FI91" s="116"/>
      <c r="FJ91" s="116"/>
      <c r="FK91" s="116"/>
      <c r="FL91" s="116"/>
      <c r="FM91" s="116"/>
      <c r="FN91" s="116"/>
      <c r="FO91" s="116"/>
      <c r="FP91" s="116"/>
      <c r="FQ91" s="116"/>
      <c r="FR91" s="116"/>
      <c r="FS91" s="116"/>
      <c r="FT91" s="116"/>
      <c r="FU91" s="116"/>
      <c r="FV91" s="116"/>
      <c r="FW91" s="116"/>
      <c r="FX91" s="116"/>
      <c r="FY91" s="116"/>
      <c r="FZ91" s="116"/>
      <c r="GA91" s="116"/>
      <c r="GB91" s="116"/>
      <c r="GC91" s="116"/>
      <c r="GD91" s="116"/>
      <c r="GE91" s="116"/>
      <c r="GF91" s="116"/>
      <c r="GG91" s="116"/>
    </row>
    <row r="92" spans="1:189">
      <c r="BK92" s="116"/>
      <c r="BL92" s="116"/>
      <c r="BM92" s="116"/>
      <c r="BN92" s="116"/>
      <c r="BO92" s="116"/>
      <c r="BP92" s="116"/>
      <c r="BQ92" s="116"/>
      <c r="BR92" s="116"/>
      <c r="BS92" s="116"/>
      <c r="BT92" s="116"/>
      <c r="BU92" s="116"/>
      <c r="BV92" s="116"/>
      <c r="BW92" s="116"/>
      <c r="BX92" s="116"/>
      <c r="BY92" s="116"/>
      <c r="BZ92" s="134"/>
      <c r="CA92" s="134"/>
      <c r="CB92" s="134"/>
      <c r="CC92" s="134"/>
      <c r="CD92" s="134"/>
      <c r="CE92" s="134"/>
      <c r="CF92" s="134"/>
      <c r="CG92" s="134"/>
      <c r="CH92" s="134"/>
      <c r="CI92" s="134"/>
      <c r="CJ92" s="116"/>
      <c r="CK92" s="116"/>
      <c r="CL92" s="116"/>
      <c r="CM92" s="116"/>
      <c r="CN92" s="116"/>
      <c r="CO92" s="116"/>
      <c r="CP92" s="116"/>
      <c r="CQ92" s="116"/>
      <c r="CR92" s="116"/>
      <c r="CS92" s="116"/>
      <c r="CT92" s="116"/>
      <c r="CU92" s="116"/>
      <c r="CV92" s="116"/>
      <c r="CW92" s="116"/>
      <c r="CX92" s="116"/>
      <c r="CY92" s="116"/>
      <c r="CZ92" s="116"/>
      <c r="DA92" s="116"/>
      <c r="DB92" s="116"/>
      <c r="DC92" s="116"/>
      <c r="DD92" s="116"/>
      <c r="DE92" s="116"/>
      <c r="DF92" s="116"/>
      <c r="DG92" s="116"/>
      <c r="DH92" s="116"/>
      <c r="DI92" s="116"/>
      <c r="DJ92" s="116"/>
      <c r="DK92" s="116"/>
      <c r="DL92" s="116"/>
      <c r="DM92" s="116"/>
      <c r="DN92" s="116"/>
      <c r="DO92" s="116"/>
      <c r="DP92" s="116"/>
      <c r="DQ92" s="116"/>
      <c r="DR92" s="116"/>
      <c r="DS92" s="116"/>
      <c r="DT92" s="116"/>
      <c r="DU92" s="116"/>
      <c r="DV92" s="116"/>
      <c r="DW92" s="116"/>
      <c r="DX92" s="116"/>
      <c r="DY92" s="116"/>
      <c r="DZ92" s="116"/>
      <c r="EA92" s="116"/>
      <c r="EB92" s="116"/>
      <c r="EC92" s="116"/>
      <c r="ED92" s="116"/>
      <c r="EE92" s="116"/>
      <c r="EF92" s="116"/>
      <c r="EG92" s="116"/>
      <c r="EH92" s="116"/>
      <c r="EI92" s="116"/>
      <c r="EJ92" s="116"/>
      <c r="EK92" s="116"/>
      <c r="EL92" s="116"/>
      <c r="EM92" s="116"/>
      <c r="EN92" s="116"/>
      <c r="EO92" s="116"/>
      <c r="EP92" s="116"/>
      <c r="EQ92" s="116"/>
      <c r="ER92" s="116"/>
      <c r="ES92" s="116"/>
      <c r="ET92" s="116"/>
      <c r="EU92" s="116"/>
      <c r="EV92" s="116"/>
      <c r="EW92" s="116"/>
      <c r="EX92" s="116"/>
      <c r="EY92" s="116"/>
      <c r="EZ92" s="116"/>
      <c r="FA92" s="116"/>
      <c r="FB92" s="116"/>
      <c r="FC92" s="116"/>
      <c r="FD92" s="116"/>
      <c r="FE92" s="116"/>
      <c r="FF92" s="116"/>
      <c r="FG92" s="116"/>
      <c r="FH92" s="116"/>
      <c r="FI92" s="116"/>
      <c r="FJ92" s="116"/>
      <c r="FK92" s="116"/>
      <c r="FL92" s="116"/>
      <c r="FM92" s="116"/>
      <c r="FN92" s="116"/>
      <c r="FO92" s="116"/>
      <c r="FP92" s="116"/>
      <c r="FQ92" s="116"/>
      <c r="FR92" s="116"/>
      <c r="FS92" s="116"/>
      <c r="FT92" s="116"/>
      <c r="FU92" s="116"/>
      <c r="FV92" s="116"/>
      <c r="FW92" s="116"/>
      <c r="FX92" s="116"/>
      <c r="FY92" s="116"/>
      <c r="FZ92" s="116"/>
      <c r="GA92" s="116"/>
      <c r="GB92" s="116"/>
      <c r="GC92" s="116"/>
      <c r="GD92" s="116"/>
      <c r="GE92" s="116"/>
      <c r="GF92" s="116"/>
      <c r="GG92" s="116"/>
    </row>
    <row r="93" spans="1:189">
      <c r="E93" s="380"/>
      <c r="BZ93" s="46"/>
      <c r="CA93" s="46"/>
      <c r="CB93" s="46"/>
    </row>
    <row r="94" spans="1:189">
      <c r="BZ94" s="46"/>
      <c r="CA94" s="46"/>
      <c r="CB94" s="46"/>
    </row>
    <row r="95" spans="1:189">
      <c r="BZ95" s="46"/>
      <c r="CA95" s="46"/>
      <c r="CB95" s="46"/>
    </row>
    <row r="96" spans="1:189">
      <c r="BZ96" s="46"/>
      <c r="CA96" s="46"/>
      <c r="CB96" s="46"/>
    </row>
    <row r="97" spans="78:80">
      <c r="BZ97" s="46"/>
      <c r="CA97" s="46"/>
      <c r="CB97" s="46"/>
    </row>
    <row r="98" spans="78:80">
      <c r="BZ98" s="46"/>
      <c r="CA98" s="46"/>
      <c r="CB98" s="46"/>
    </row>
    <row r="99" spans="78:80">
      <c r="BZ99" s="46"/>
      <c r="CA99" s="46"/>
      <c r="CB99" s="46"/>
    </row>
    <row r="100" spans="78:80">
      <c r="BZ100" s="46"/>
      <c r="CA100" s="46"/>
      <c r="CB100" s="46"/>
    </row>
    <row r="101" spans="78:80">
      <c r="BZ101" s="46"/>
      <c r="CA101" s="46"/>
      <c r="CB101" s="46"/>
    </row>
    <row r="102" spans="78:80">
      <c r="BZ102" s="46"/>
      <c r="CA102" s="46"/>
      <c r="CB102" s="46"/>
    </row>
    <row r="103" spans="78:80">
      <c r="BZ103" s="46"/>
      <c r="CA103" s="46"/>
      <c r="CB103" s="46"/>
    </row>
    <row r="104" spans="78:80">
      <c r="BZ104" s="46"/>
      <c r="CA104" s="46"/>
      <c r="CB104" s="46"/>
    </row>
    <row r="105" spans="78:80">
      <c r="BZ105" s="46"/>
      <c r="CA105" s="46"/>
      <c r="CB105" s="46"/>
    </row>
    <row r="106" spans="78:80">
      <c r="BZ106" s="46"/>
      <c r="CA106" s="46"/>
      <c r="CB106" s="46"/>
    </row>
    <row r="107" spans="78:80">
      <c r="BZ107" s="46"/>
      <c r="CA107" s="46"/>
      <c r="CB107" s="46"/>
    </row>
    <row r="108" spans="78:80">
      <c r="BZ108" s="46"/>
      <c r="CA108" s="46"/>
      <c r="CB108" s="46"/>
    </row>
    <row r="109" spans="78:80">
      <c r="BZ109" s="46"/>
      <c r="CA109" s="46"/>
      <c r="CB109" s="46"/>
    </row>
    <row r="110" spans="78:80">
      <c r="BZ110" s="46"/>
      <c r="CA110" s="46"/>
      <c r="CB110" s="46"/>
    </row>
    <row r="111" spans="78:80">
      <c r="BZ111" s="46"/>
      <c r="CA111" s="46"/>
      <c r="CB111" s="46"/>
    </row>
    <row r="112" spans="78:80">
      <c r="BZ112" s="46"/>
      <c r="CA112" s="46"/>
      <c r="CB112" s="46"/>
    </row>
    <row r="113" spans="78:80">
      <c r="BZ113" s="46"/>
      <c r="CA113" s="46"/>
      <c r="CB113" s="46"/>
    </row>
    <row r="114" spans="78:80">
      <c r="BZ114" s="46"/>
      <c r="CA114" s="46"/>
      <c r="CB114" s="46"/>
    </row>
    <row r="115" spans="78:80">
      <c r="BZ115" s="46"/>
      <c r="CA115" s="46"/>
      <c r="CB115" s="46"/>
    </row>
    <row r="116" spans="78:80">
      <c r="BZ116" s="46"/>
      <c r="CA116" s="46"/>
      <c r="CB116" s="46"/>
    </row>
    <row r="117" spans="78:80">
      <c r="BZ117" s="46"/>
      <c r="CA117" s="46"/>
      <c r="CB117" s="46"/>
    </row>
    <row r="118" spans="78:80">
      <c r="BZ118" s="46"/>
      <c r="CA118" s="46"/>
      <c r="CB118" s="46"/>
    </row>
    <row r="119" spans="78:80">
      <c r="BZ119" s="46"/>
      <c r="CA119" s="46"/>
      <c r="CB119" s="46"/>
    </row>
    <row r="120" spans="78:80">
      <c r="BZ120" s="46"/>
      <c r="CA120" s="46"/>
      <c r="CB120" s="46"/>
    </row>
    <row r="121" spans="78:80">
      <c r="BZ121" s="46"/>
      <c r="CA121" s="46"/>
      <c r="CB121" s="46"/>
    </row>
    <row r="122" spans="78:80">
      <c r="BZ122" s="46"/>
      <c r="CA122" s="46"/>
      <c r="CB122" s="46"/>
    </row>
    <row r="123" spans="78:80">
      <c r="BZ123" s="46"/>
      <c r="CA123" s="46"/>
      <c r="CB123" s="46"/>
    </row>
    <row r="124" spans="78:80">
      <c r="BZ124" s="46"/>
      <c r="CA124" s="46"/>
      <c r="CB124" s="46"/>
    </row>
    <row r="125" spans="78:80">
      <c r="BZ125" s="46"/>
      <c r="CA125" s="46"/>
      <c r="CB125" s="46"/>
    </row>
    <row r="126" spans="78:80">
      <c r="BZ126" s="46"/>
      <c r="CA126" s="46"/>
      <c r="CB126" s="46"/>
    </row>
    <row r="127" spans="78:80">
      <c r="BZ127" s="46"/>
      <c r="CA127" s="46"/>
      <c r="CB127" s="46"/>
    </row>
    <row r="128" spans="78:80">
      <c r="BZ128" s="46"/>
      <c r="CA128" s="46"/>
      <c r="CB128" s="46"/>
    </row>
    <row r="129" spans="78:80">
      <c r="BZ129" s="46"/>
      <c r="CA129" s="46"/>
      <c r="CB129" s="46"/>
    </row>
    <row r="130" spans="78:80">
      <c r="BZ130" s="46"/>
      <c r="CA130" s="46"/>
      <c r="CB130" s="46"/>
    </row>
    <row r="131" spans="78:80">
      <c r="BZ131" s="46"/>
      <c r="CA131" s="46"/>
      <c r="CB131" s="46"/>
    </row>
    <row r="132" spans="78:80">
      <c r="BZ132" s="46"/>
      <c r="CA132" s="46"/>
      <c r="CB132" s="46"/>
    </row>
    <row r="133" spans="78:80">
      <c r="BZ133" s="46"/>
      <c r="CA133" s="46"/>
      <c r="CB133" s="46"/>
    </row>
    <row r="134" spans="78:80">
      <c r="BZ134" s="46"/>
      <c r="CA134" s="46"/>
      <c r="CB134" s="46"/>
    </row>
    <row r="135" spans="78:80">
      <c r="BZ135" s="46"/>
      <c r="CA135" s="46"/>
      <c r="CB135" s="46"/>
    </row>
    <row r="136" spans="78:80">
      <c r="BZ136" s="46"/>
      <c r="CA136" s="46"/>
      <c r="CB136" s="46"/>
    </row>
    <row r="137" spans="78:80">
      <c r="BZ137" s="46"/>
      <c r="CA137" s="46"/>
      <c r="CB137" s="46"/>
    </row>
    <row r="138" spans="78:80">
      <c r="BZ138" s="46"/>
      <c r="CA138" s="46"/>
      <c r="CB138" s="46"/>
    </row>
    <row r="139" spans="78:80">
      <c r="BZ139" s="46"/>
      <c r="CA139" s="46"/>
      <c r="CB139" s="46"/>
    </row>
    <row r="140" spans="78:80">
      <c r="BZ140" s="46"/>
      <c r="CA140" s="46"/>
      <c r="CB140" s="46"/>
    </row>
    <row r="141" spans="78:80">
      <c r="BZ141" s="46"/>
      <c r="CA141" s="46"/>
      <c r="CB141" s="46"/>
    </row>
    <row r="142" spans="78:80">
      <c r="BZ142" s="46"/>
      <c r="CA142" s="46"/>
      <c r="CB142" s="46"/>
    </row>
    <row r="143" spans="78:80">
      <c r="BZ143" s="46"/>
      <c r="CA143" s="46"/>
      <c r="CB143" s="46"/>
    </row>
    <row r="144" spans="78:80">
      <c r="BZ144" s="46"/>
      <c r="CA144" s="46"/>
      <c r="CB144" s="46"/>
    </row>
    <row r="145" spans="78:80">
      <c r="BZ145" s="46"/>
      <c r="CA145" s="46"/>
      <c r="CB145" s="46"/>
    </row>
    <row r="146" spans="78:80">
      <c r="BZ146" s="46"/>
      <c r="CA146" s="46"/>
      <c r="CB146" s="46"/>
    </row>
    <row r="147" spans="78:80">
      <c r="BZ147" s="46"/>
      <c r="CA147" s="46"/>
      <c r="CB147" s="46"/>
    </row>
    <row r="148" spans="78:80">
      <c r="BZ148" s="46"/>
      <c r="CA148" s="46"/>
      <c r="CB148" s="46"/>
    </row>
    <row r="149" spans="78:80">
      <c r="BZ149" s="46"/>
      <c r="CA149" s="46"/>
      <c r="CB149" s="46"/>
    </row>
    <row r="150" spans="78:80">
      <c r="BZ150" s="46"/>
      <c r="CA150" s="46"/>
      <c r="CB150" s="46"/>
    </row>
    <row r="151" spans="78:80">
      <c r="BZ151" s="46"/>
      <c r="CA151" s="46"/>
      <c r="CB151" s="46"/>
    </row>
    <row r="152" spans="78:80">
      <c r="BZ152" s="46"/>
      <c r="CA152" s="46"/>
      <c r="CB152" s="46"/>
    </row>
    <row r="153" spans="78:80">
      <c r="BZ153" s="46"/>
      <c r="CA153" s="46"/>
      <c r="CB153" s="46"/>
    </row>
    <row r="154" spans="78:80">
      <c r="BZ154" s="46"/>
      <c r="CA154" s="46"/>
      <c r="CB154" s="46"/>
    </row>
    <row r="155" spans="78:80">
      <c r="BZ155" s="46"/>
      <c r="CA155" s="46"/>
      <c r="CB155" s="46"/>
    </row>
    <row r="156" spans="78:80">
      <c r="BZ156" s="46"/>
      <c r="CA156" s="46"/>
      <c r="CB156" s="46"/>
    </row>
    <row r="157" spans="78:80">
      <c r="BZ157" s="46"/>
      <c r="CA157" s="46"/>
      <c r="CB157" s="46"/>
    </row>
    <row r="158" spans="78:80">
      <c r="BZ158" s="46"/>
      <c r="CA158" s="46"/>
      <c r="CB158" s="46"/>
    </row>
    <row r="159" spans="78:80">
      <c r="BZ159" s="46"/>
      <c r="CA159" s="46"/>
      <c r="CB159" s="46"/>
    </row>
    <row r="160" spans="78:80">
      <c r="BZ160" s="46"/>
      <c r="CA160" s="46"/>
      <c r="CB160" s="46"/>
    </row>
    <row r="161" spans="78:80">
      <c r="BZ161" s="46"/>
      <c r="CA161" s="46"/>
      <c r="CB161" s="46"/>
    </row>
    <row r="162" spans="78:80">
      <c r="BZ162" s="46"/>
      <c r="CA162" s="46"/>
      <c r="CB162" s="46"/>
    </row>
    <row r="163" spans="78:80">
      <c r="BZ163" s="46"/>
      <c r="CA163" s="46"/>
      <c r="CB163" s="46"/>
    </row>
    <row r="164" spans="78:80">
      <c r="BZ164" s="46"/>
      <c r="CA164" s="46"/>
      <c r="CB164" s="46"/>
    </row>
    <row r="165" spans="78:80">
      <c r="BZ165" s="46"/>
      <c r="CA165" s="46"/>
      <c r="CB165" s="46"/>
    </row>
    <row r="166" spans="78:80">
      <c r="BZ166" s="46"/>
      <c r="CA166" s="46"/>
      <c r="CB166" s="46"/>
    </row>
    <row r="167" spans="78:80">
      <c r="BZ167" s="46"/>
      <c r="CA167" s="46"/>
      <c r="CB167" s="46"/>
    </row>
    <row r="168" spans="78:80">
      <c r="BZ168" s="46"/>
      <c r="CA168" s="46"/>
      <c r="CB168" s="46"/>
    </row>
    <row r="169" spans="78:80">
      <c r="BZ169" s="46"/>
      <c r="CA169" s="46"/>
      <c r="CB169" s="46"/>
    </row>
    <row r="170" spans="78:80">
      <c r="BZ170" s="46"/>
      <c r="CA170" s="46"/>
      <c r="CB170" s="46"/>
    </row>
    <row r="171" spans="78:80">
      <c r="BZ171" s="46"/>
      <c r="CA171" s="46"/>
      <c r="CB171" s="46"/>
    </row>
    <row r="172" spans="78:80">
      <c r="BZ172" s="46"/>
      <c r="CA172" s="46"/>
      <c r="CB172" s="46"/>
    </row>
    <row r="173" spans="78:80">
      <c r="BZ173" s="46"/>
      <c r="CA173" s="46"/>
      <c r="CB173" s="46"/>
    </row>
    <row r="174" spans="78:80">
      <c r="BZ174" s="46"/>
      <c r="CA174" s="46"/>
      <c r="CB174" s="46"/>
    </row>
    <row r="175" spans="78:80">
      <c r="BZ175" s="46"/>
      <c r="CA175" s="46"/>
      <c r="CB175" s="46"/>
    </row>
    <row r="176" spans="78:80">
      <c r="BZ176" s="46"/>
      <c r="CA176" s="46"/>
      <c r="CB176" s="46"/>
    </row>
    <row r="177" spans="78:80">
      <c r="BZ177" s="46"/>
      <c r="CA177" s="46"/>
      <c r="CB177" s="46"/>
    </row>
    <row r="178" spans="78:80">
      <c r="BZ178" s="46"/>
      <c r="CA178" s="46"/>
      <c r="CB178" s="46"/>
    </row>
    <row r="179" spans="78:80">
      <c r="BZ179" s="46"/>
      <c r="CA179" s="46"/>
      <c r="CB179" s="46"/>
    </row>
    <row r="180" spans="78:80">
      <c r="BZ180" s="46"/>
      <c r="CA180" s="46"/>
      <c r="CB180" s="46"/>
    </row>
    <row r="181" spans="78:80">
      <c r="BZ181" s="46"/>
      <c r="CA181" s="46"/>
      <c r="CB181" s="46"/>
    </row>
    <row r="182" spans="78:80">
      <c r="BZ182" s="46"/>
      <c r="CA182" s="46"/>
      <c r="CB182" s="46"/>
    </row>
    <row r="183" spans="78:80">
      <c r="BZ183" s="46"/>
      <c r="CA183" s="46"/>
      <c r="CB183" s="46"/>
    </row>
    <row r="184" spans="78:80">
      <c r="BZ184" s="46"/>
      <c r="CA184" s="46"/>
      <c r="CB184" s="46"/>
    </row>
    <row r="185" spans="78:80">
      <c r="BZ185" s="46"/>
      <c r="CA185" s="46"/>
      <c r="CB185" s="46"/>
    </row>
    <row r="186" spans="78:80">
      <c r="BZ186" s="46"/>
      <c r="CA186" s="46"/>
      <c r="CB186" s="46"/>
    </row>
    <row r="187" spans="78:80">
      <c r="BZ187" s="46"/>
      <c r="CA187" s="46"/>
      <c r="CB187" s="46"/>
    </row>
    <row r="188" spans="78:80">
      <c r="BZ188" s="46"/>
      <c r="CA188" s="46"/>
      <c r="CB188" s="46"/>
    </row>
    <row r="189" spans="78:80">
      <c r="BZ189" s="46"/>
      <c r="CA189" s="46"/>
      <c r="CB189" s="46"/>
    </row>
    <row r="190" spans="78:80">
      <c r="BZ190" s="46"/>
      <c r="CA190" s="46"/>
      <c r="CB190" s="46"/>
    </row>
    <row r="191" spans="78:80">
      <c r="BZ191" s="46"/>
      <c r="CA191" s="46"/>
      <c r="CB191" s="46"/>
    </row>
    <row r="192" spans="78:80">
      <c r="BZ192" s="46"/>
      <c r="CA192" s="46"/>
      <c r="CB192" s="46"/>
    </row>
    <row r="193" spans="78:80">
      <c r="BZ193" s="46"/>
      <c r="CA193" s="46"/>
      <c r="CB193" s="46"/>
    </row>
    <row r="194" spans="78:80">
      <c r="BZ194" s="46"/>
      <c r="CA194" s="46"/>
      <c r="CB194" s="46"/>
    </row>
    <row r="195" spans="78:80">
      <c r="BZ195" s="46"/>
      <c r="CA195" s="46"/>
      <c r="CB195" s="46"/>
    </row>
    <row r="196" spans="78:80">
      <c r="BZ196" s="46"/>
      <c r="CA196" s="46"/>
      <c r="CB196" s="46"/>
    </row>
    <row r="197" spans="78:80">
      <c r="BZ197" s="46"/>
      <c r="CA197" s="46"/>
      <c r="CB197" s="46"/>
    </row>
    <row r="198" spans="78:80">
      <c r="BZ198" s="46"/>
      <c r="CA198" s="46"/>
      <c r="CB198" s="46"/>
    </row>
    <row r="199" spans="78:80">
      <c r="BZ199" s="46"/>
      <c r="CA199" s="46"/>
      <c r="CB199" s="46"/>
    </row>
    <row r="200" spans="78:80">
      <c r="BZ200" s="46"/>
      <c r="CA200" s="46"/>
      <c r="CB200" s="46"/>
    </row>
    <row r="201" spans="78:80">
      <c r="BZ201" s="46"/>
      <c r="CA201" s="46"/>
      <c r="CB201" s="46"/>
    </row>
    <row r="202" spans="78:80">
      <c r="BZ202" s="46"/>
      <c r="CA202" s="46"/>
      <c r="CB202" s="46"/>
    </row>
    <row r="203" spans="78:80">
      <c r="BZ203" s="46"/>
      <c r="CA203" s="46"/>
      <c r="CB203" s="46"/>
    </row>
    <row r="204" spans="78:80">
      <c r="BZ204" s="46"/>
      <c r="CA204" s="46"/>
      <c r="CB204" s="46"/>
    </row>
    <row r="205" spans="78:80">
      <c r="BZ205" s="46"/>
      <c r="CA205" s="46"/>
      <c r="CB205" s="46"/>
    </row>
    <row r="206" spans="78:80">
      <c r="BZ206" s="46"/>
      <c r="CA206" s="46"/>
      <c r="CB206" s="46"/>
    </row>
    <row r="207" spans="78:80">
      <c r="BZ207" s="46"/>
      <c r="CA207" s="46"/>
      <c r="CB207" s="46"/>
    </row>
    <row r="208" spans="78:80">
      <c r="BZ208" s="46"/>
      <c r="CA208" s="46"/>
      <c r="CB208" s="46"/>
    </row>
    <row r="209" spans="78:80">
      <c r="BZ209" s="46"/>
      <c r="CA209" s="46"/>
      <c r="CB209" s="46"/>
    </row>
    <row r="210" spans="78:80">
      <c r="BZ210" s="46"/>
      <c r="CA210" s="46"/>
      <c r="CB210" s="46"/>
    </row>
    <row r="211" spans="78:80">
      <c r="BZ211" s="46"/>
      <c r="CA211" s="46"/>
      <c r="CB211" s="46"/>
    </row>
    <row r="212" spans="78:80">
      <c r="BZ212" s="46"/>
      <c r="CA212" s="46"/>
      <c r="CB212" s="46"/>
    </row>
    <row r="213" spans="78:80">
      <c r="BZ213" s="46"/>
      <c r="CA213" s="46"/>
      <c r="CB213" s="46"/>
    </row>
    <row r="214" spans="78:80">
      <c r="BZ214" s="46"/>
      <c r="CA214" s="46"/>
      <c r="CB214" s="46"/>
    </row>
    <row r="215" spans="78:80">
      <c r="BZ215" s="46"/>
      <c r="CA215" s="46"/>
      <c r="CB215" s="46"/>
    </row>
    <row r="216" spans="78:80">
      <c r="BZ216" s="46"/>
      <c r="CA216" s="46"/>
      <c r="CB216" s="46"/>
    </row>
    <row r="217" spans="78:80">
      <c r="BZ217" s="46"/>
      <c r="CA217" s="46"/>
      <c r="CB217" s="46"/>
    </row>
    <row r="218" spans="78:80">
      <c r="BZ218" s="46"/>
      <c r="CA218" s="46"/>
      <c r="CB218" s="46"/>
    </row>
    <row r="219" spans="78:80">
      <c r="BZ219" s="46"/>
      <c r="CA219" s="46"/>
      <c r="CB219" s="46"/>
    </row>
    <row r="220" spans="78:80">
      <c r="BZ220" s="46"/>
      <c r="CA220" s="46"/>
      <c r="CB220" s="46"/>
    </row>
    <row r="221" spans="78:80">
      <c r="BZ221" s="46"/>
      <c r="CA221" s="46"/>
      <c r="CB221" s="46"/>
    </row>
    <row r="222" spans="78:80">
      <c r="BZ222" s="46"/>
      <c r="CA222" s="46"/>
      <c r="CB222" s="46"/>
    </row>
    <row r="223" spans="78:80">
      <c r="BZ223" s="46"/>
      <c r="CA223" s="46"/>
      <c r="CB223" s="46"/>
    </row>
    <row r="224" spans="78:80">
      <c r="BZ224" s="46"/>
      <c r="CA224" s="46"/>
      <c r="CB224" s="46"/>
    </row>
    <row r="225" spans="78:80">
      <c r="BZ225" s="46"/>
      <c r="CA225" s="46"/>
      <c r="CB225" s="46"/>
    </row>
    <row r="226" spans="78:80">
      <c r="BZ226" s="46"/>
      <c r="CA226" s="46"/>
      <c r="CB226" s="46"/>
    </row>
    <row r="227" spans="78:80">
      <c r="BZ227" s="46"/>
      <c r="CA227" s="46"/>
      <c r="CB227" s="46"/>
    </row>
    <row r="228" spans="78:80">
      <c r="BZ228" s="46"/>
      <c r="CA228" s="46"/>
      <c r="CB228" s="46"/>
    </row>
    <row r="229" spans="78:80">
      <c r="BZ229" s="46"/>
      <c r="CA229" s="46"/>
      <c r="CB229" s="46"/>
    </row>
    <row r="230" spans="78:80">
      <c r="BZ230" s="46"/>
      <c r="CA230" s="46"/>
      <c r="CB230" s="46"/>
    </row>
    <row r="231" spans="78:80">
      <c r="BZ231" s="46"/>
      <c r="CA231" s="46"/>
      <c r="CB231" s="46"/>
    </row>
    <row r="232" spans="78:80">
      <c r="BZ232" s="46"/>
      <c r="CA232" s="46"/>
      <c r="CB232" s="46"/>
    </row>
    <row r="233" spans="78:80">
      <c r="BZ233" s="46"/>
      <c r="CA233" s="46"/>
      <c r="CB233" s="46"/>
    </row>
    <row r="234" spans="78:80">
      <c r="BZ234" s="46"/>
      <c r="CA234" s="46"/>
      <c r="CB234" s="46"/>
    </row>
    <row r="235" spans="78:80">
      <c r="BZ235" s="46"/>
      <c r="CA235" s="46"/>
      <c r="CB235" s="46"/>
    </row>
    <row r="236" spans="78:80">
      <c r="BZ236" s="46"/>
      <c r="CA236" s="46"/>
      <c r="CB236" s="46"/>
    </row>
    <row r="237" spans="78:80">
      <c r="BZ237" s="46"/>
      <c r="CA237" s="46"/>
      <c r="CB237" s="46"/>
    </row>
    <row r="238" spans="78:80">
      <c r="BZ238" s="46"/>
      <c r="CA238" s="46"/>
      <c r="CB238" s="46"/>
    </row>
    <row r="239" spans="78:80">
      <c r="BZ239" s="46"/>
      <c r="CA239" s="46"/>
      <c r="CB239" s="46"/>
    </row>
    <row r="240" spans="78:80">
      <c r="BZ240" s="46"/>
      <c r="CA240" s="46"/>
      <c r="CB240" s="46"/>
    </row>
    <row r="241" spans="78:80">
      <c r="BZ241" s="46"/>
      <c r="CA241" s="46"/>
      <c r="CB241" s="46"/>
    </row>
    <row r="242" spans="78:80">
      <c r="BZ242" s="46"/>
      <c r="CA242" s="46"/>
      <c r="CB242" s="46"/>
    </row>
    <row r="243" spans="78:80">
      <c r="BZ243" s="46"/>
      <c r="CA243" s="46"/>
      <c r="CB243" s="46"/>
    </row>
    <row r="244" spans="78:80">
      <c r="BZ244" s="46"/>
      <c r="CA244" s="46"/>
      <c r="CB244" s="46"/>
    </row>
    <row r="245" spans="78:80">
      <c r="BZ245" s="46"/>
      <c r="CA245" s="46"/>
      <c r="CB245" s="46"/>
    </row>
    <row r="246" spans="78:80">
      <c r="BZ246" s="46"/>
      <c r="CA246" s="46"/>
      <c r="CB246" s="46"/>
    </row>
    <row r="247" spans="78:80">
      <c r="BZ247" s="46"/>
      <c r="CA247" s="46"/>
      <c r="CB247" s="46"/>
    </row>
    <row r="248" spans="78:80">
      <c r="BZ248" s="46"/>
      <c r="CA248" s="46"/>
      <c r="CB248" s="46"/>
    </row>
    <row r="249" spans="78:80">
      <c r="BZ249" s="46"/>
      <c r="CA249" s="46"/>
      <c r="CB249" s="46"/>
    </row>
    <row r="250" spans="78:80">
      <c r="BZ250" s="46"/>
      <c r="CA250" s="46"/>
      <c r="CB250" s="46"/>
    </row>
    <row r="251" spans="78:80">
      <c r="BZ251" s="46"/>
      <c r="CA251" s="46"/>
      <c r="CB251" s="46"/>
    </row>
    <row r="252" spans="78:80">
      <c r="BZ252" s="46"/>
      <c r="CA252" s="46"/>
      <c r="CB252" s="46"/>
    </row>
    <row r="253" spans="78:80">
      <c r="BZ253" s="46"/>
      <c r="CA253" s="46"/>
      <c r="CB253" s="46"/>
    </row>
    <row r="254" spans="78:80">
      <c r="BZ254" s="46"/>
      <c r="CA254" s="46"/>
      <c r="CB254" s="46"/>
    </row>
    <row r="255" spans="78:80">
      <c r="BZ255" s="46"/>
      <c r="CA255" s="46"/>
      <c r="CB255" s="46"/>
    </row>
    <row r="256" spans="78:80">
      <c r="BZ256" s="46"/>
      <c r="CA256" s="46"/>
      <c r="CB256" s="46"/>
    </row>
    <row r="257" spans="78:80">
      <c r="BZ257" s="46"/>
      <c r="CA257" s="46"/>
      <c r="CB257" s="46"/>
    </row>
    <row r="258" spans="78:80">
      <c r="BZ258" s="46"/>
      <c r="CA258" s="46"/>
      <c r="CB258" s="46"/>
    </row>
    <row r="259" spans="78:80">
      <c r="BZ259" s="46"/>
      <c r="CA259" s="46"/>
      <c r="CB259" s="46"/>
    </row>
    <row r="260" spans="78:80">
      <c r="BZ260" s="46"/>
      <c r="CA260" s="46"/>
      <c r="CB260" s="46"/>
    </row>
    <row r="261" spans="78:80">
      <c r="BZ261" s="46"/>
      <c r="CA261" s="46"/>
      <c r="CB261" s="46"/>
    </row>
    <row r="262" spans="78:80">
      <c r="BZ262" s="46"/>
      <c r="CA262" s="46"/>
      <c r="CB262" s="46"/>
    </row>
    <row r="263" spans="78:80">
      <c r="BZ263" s="46"/>
      <c r="CA263" s="46"/>
      <c r="CB263" s="46"/>
    </row>
    <row r="264" spans="78:80">
      <c r="BZ264" s="46"/>
      <c r="CA264" s="46"/>
      <c r="CB264" s="46"/>
    </row>
    <row r="265" spans="78:80">
      <c r="BZ265" s="46"/>
      <c r="CA265" s="46"/>
      <c r="CB265" s="46"/>
    </row>
    <row r="266" spans="78:80">
      <c r="BZ266" s="46"/>
      <c r="CA266" s="46"/>
      <c r="CB266" s="46"/>
    </row>
    <row r="267" spans="78:80">
      <c r="BZ267" s="46"/>
      <c r="CA267" s="46"/>
      <c r="CB267" s="46"/>
    </row>
    <row r="268" spans="78:80">
      <c r="BZ268" s="46"/>
      <c r="CA268" s="46"/>
      <c r="CB268" s="46"/>
    </row>
    <row r="269" spans="78:80">
      <c r="BZ269" s="46"/>
      <c r="CA269" s="46"/>
      <c r="CB269" s="46"/>
    </row>
    <row r="270" spans="78:80">
      <c r="BZ270" s="46"/>
      <c r="CA270" s="46"/>
      <c r="CB270" s="46"/>
    </row>
    <row r="271" spans="78:80">
      <c r="BZ271" s="46"/>
      <c r="CA271" s="46"/>
      <c r="CB271" s="46"/>
    </row>
    <row r="272" spans="78:80">
      <c r="BZ272" s="46"/>
      <c r="CA272" s="46"/>
      <c r="CB272" s="46"/>
    </row>
    <row r="273" spans="78:80">
      <c r="BZ273" s="46"/>
      <c r="CA273" s="46"/>
      <c r="CB273" s="46"/>
    </row>
    <row r="274" spans="78:80">
      <c r="BZ274" s="46"/>
      <c r="CA274" s="46"/>
      <c r="CB274" s="46"/>
    </row>
    <row r="275" spans="78:80">
      <c r="BZ275" s="46"/>
      <c r="CA275" s="46"/>
      <c r="CB275" s="46"/>
    </row>
    <row r="276" spans="78:80">
      <c r="BZ276" s="46"/>
      <c r="CA276" s="46"/>
      <c r="CB276" s="46"/>
    </row>
    <row r="277" spans="78:80">
      <c r="BZ277" s="46"/>
      <c r="CA277" s="46"/>
      <c r="CB277" s="46"/>
    </row>
    <row r="278" spans="78:80">
      <c r="BZ278" s="46"/>
      <c r="CA278" s="46"/>
      <c r="CB278" s="46"/>
    </row>
    <row r="279" spans="78:80">
      <c r="BZ279" s="46"/>
      <c r="CA279" s="46"/>
      <c r="CB279" s="46"/>
    </row>
    <row r="280" spans="78:80">
      <c r="BZ280" s="46"/>
      <c r="CA280" s="46"/>
      <c r="CB280" s="46"/>
    </row>
    <row r="281" spans="78:80">
      <c r="BZ281" s="46"/>
      <c r="CA281" s="46"/>
      <c r="CB281" s="46"/>
    </row>
    <row r="282" spans="78:80">
      <c r="BZ282" s="46"/>
      <c r="CA282" s="46"/>
      <c r="CB282" s="46"/>
    </row>
    <row r="283" spans="78:80">
      <c r="BZ283" s="46"/>
      <c r="CA283" s="46"/>
      <c r="CB283" s="46"/>
    </row>
    <row r="284" spans="78:80">
      <c r="BZ284" s="46"/>
      <c r="CA284" s="46"/>
      <c r="CB284" s="46"/>
    </row>
    <row r="285" spans="78:80">
      <c r="BZ285" s="46"/>
      <c r="CA285" s="46"/>
      <c r="CB285" s="46"/>
    </row>
    <row r="286" spans="78:80">
      <c r="BZ286" s="46"/>
      <c r="CA286" s="46"/>
      <c r="CB286" s="46"/>
    </row>
    <row r="287" spans="78:80">
      <c r="BZ287" s="46"/>
      <c r="CA287" s="46"/>
      <c r="CB287" s="46"/>
    </row>
    <row r="288" spans="78:80">
      <c r="BZ288" s="46"/>
      <c r="CA288" s="46"/>
      <c r="CB288" s="46"/>
    </row>
    <row r="289" spans="78:80">
      <c r="BZ289" s="46"/>
      <c r="CA289" s="46"/>
      <c r="CB289" s="46"/>
    </row>
    <row r="290" spans="78:80">
      <c r="BZ290" s="46"/>
      <c r="CA290" s="46"/>
      <c r="CB290" s="46"/>
    </row>
    <row r="291" spans="78:80">
      <c r="BZ291" s="46"/>
      <c r="CA291" s="46"/>
      <c r="CB291" s="46"/>
    </row>
    <row r="292" spans="78:80">
      <c r="BZ292" s="46"/>
      <c r="CA292" s="46"/>
      <c r="CB292" s="46"/>
    </row>
    <row r="293" spans="78:80">
      <c r="BZ293" s="46"/>
      <c r="CA293" s="46"/>
      <c r="CB293" s="46"/>
    </row>
    <row r="294" spans="78:80">
      <c r="BZ294" s="46"/>
      <c r="CA294" s="46"/>
      <c r="CB294" s="46"/>
    </row>
    <row r="295" spans="78:80">
      <c r="BZ295" s="46"/>
      <c r="CA295" s="46"/>
      <c r="CB295" s="46"/>
    </row>
    <row r="296" spans="78:80">
      <c r="BZ296" s="46"/>
      <c r="CA296" s="46"/>
      <c r="CB296" s="46"/>
    </row>
    <row r="297" spans="78:80">
      <c r="BZ297" s="46"/>
      <c r="CA297" s="46"/>
      <c r="CB297" s="46"/>
    </row>
    <row r="298" spans="78:80">
      <c r="BZ298" s="46"/>
      <c r="CA298" s="46"/>
      <c r="CB298" s="46"/>
    </row>
    <row r="299" spans="78:80">
      <c r="BZ299" s="46"/>
      <c r="CA299" s="46"/>
      <c r="CB299" s="46"/>
    </row>
    <row r="300" spans="78:80">
      <c r="BZ300" s="46"/>
      <c r="CA300" s="46"/>
      <c r="CB300" s="46"/>
    </row>
    <row r="301" spans="78:80">
      <c r="BZ301" s="46"/>
      <c r="CA301" s="46"/>
      <c r="CB301" s="46"/>
    </row>
    <row r="302" spans="78:80">
      <c r="BZ302" s="46"/>
      <c r="CA302" s="46"/>
      <c r="CB302" s="46"/>
    </row>
    <row r="303" spans="78:80">
      <c r="BZ303" s="46"/>
      <c r="CA303" s="46"/>
      <c r="CB303" s="46"/>
    </row>
    <row r="304" spans="78:80">
      <c r="BZ304" s="46"/>
      <c r="CA304" s="46"/>
      <c r="CB304" s="46"/>
    </row>
    <row r="305" spans="78:80">
      <c r="BZ305" s="46"/>
      <c r="CA305" s="46"/>
      <c r="CB305" s="46"/>
    </row>
    <row r="306" spans="78:80">
      <c r="BZ306" s="46"/>
      <c r="CA306" s="46"/>
      <c r="CB306" s="46"/>
    </row>
    <row r="307" spans="78:80">
      <c r="BZ307" s="46"/>
      <c r="CA307" s="46"/>
      <c r="CB307" s="46"/>
    </row>
    <row r="308" spans="78:80">
      <c r="BZ308" s="46"/>
      <c r="CA308" s="46"/>
      <c r="CB308" s="46"/>
    </row>
    <row r="309" spans="78:80">
      <c r="BZ309" s="46"/>
      <c r="CA309" s="46"/>
      <c r="CB309" s="46"/>
    </row>
    <row r="310" spans="78:80">
      <c r="BZ310" s="46"/>
      <c r="CA310" s="46"/>
      <c r="CB310" s="46"/>
    </row>
    <row r="311" spans="78:80">
      <c r="BZ311" s="46"/>
      <c r="CA311" s="46"/>
      <c r="CB311" s="46"/>
    </row>
    <row r="312" spans="78:80">
      <c r="BZ312" s="46"/>
      <c r="CA312" s="46"/>
      <c r="CB312" s="46"/>
    </row>
    <row r="313" spans="78:80">
      <c r="BZ313" s="46"/>
      <c r="CA313" s="46"/>
      <c r="CB313" s="46"/>
    </row>
    <row r="314" spans="78:80">
      <c r="BZ314" s="46"/>
      <c r="CA314" s="46"/>
      <c r="CB314" s="46"/>
    </row>
    <row r="315" spans="78:80">
      <c r="BZ315" s="46"/>
      <c r="CA315" s="46"/>
      <c r="CB315" s="46"/>
    </row>
    <row r="316" spans="78:80">
      <c r="BZ316" s="46"/>
      <c r="CA316" s="46"/>
      <c r="CB316" s="46"/>
    </row>
    <row r="317" spans="78:80">
      <c r="BZ317" s="46"/>
      <c r="CA317" s="46"/>
      <c r="CB317" s="46"/>
    </row>
    <row r="318" spans="78:80">
      <c r="BZ318" s="46"/>
      <c r="CA318" s="46"/>
      <c r="CB318" s="46"/>
    </row>
    <row r="319" spans="78:80">
      <c r="BZ319" s="46"/>
      <c r="CA319" s="46"/>
      <c r="CB319" s="46"/>
    </row>
    <row r="320" spans="78:80">
      <c r="BZ320" s="46"/>
      <c r="CA320" s="46"/>
      <c r="CB320" s="46"/>
    </row>
    <row r="321" spans="78:80">
      <c r="BZ321" s="46"/>
      <c r="CA321" s="46"/>
      <c r="CB321" s="46"/>
    </row>
    <row r="322" spans="78:80">
      <c r="BZ322" s="46"/>
      <c r="CA322" s="46"/>
      <c r="CB322" s="46"/>
    </row>
    <row r="323" spans="78:80">
      <c r="BZ323" s="46"/>
      <c r="CA323" s="46"/>
      <c r="CB323" s="46"/>
    </row>
    <row r="324" spans="78:80">
      <c r="BZ324" s="46"/>
      <c r="CA324" s="46"/>
      <c r="CB324" s="46"/>
    </row>
    <row r="325" spans="78:80">
      <c r="BZ325" s="46"/>
      <c r="CA325" s="46"/>
      <c r="CB325" s="46"/>
    </row>
    <row r="326" spans="78:80">
      <c r="BZ326" s="46"/>
      <c r="CA326" s="46"/>
      <c r="CB326" s="46"/>
    </row>
    <row r="327" spans="78:80">
      <c r="BZ327" s="46"/>
      <c r="CA327" s="46"/>
      <c r="CB327" s="46"/>
    </row>
    <row r="328" spans="78:80">
      <c r="BZ328" s="46"/>
      <c r="CA328" s="46"/>
      <c r="CB328" s="46"/>
    </row>
    <row r="329" spans="78:80">
      <c r="BZ329" s="46"/>
      <c r="CA329" s="46"/>
      <c r="CB329" s="46"/>
    </row>
    <row r="330" spans="78:80">
      <c r="BZ330" s="46"/>
      <c r="CA330" s="46"/>
      <c r="CB330" s="46"/>
    </row>
    <row r="331" spans="78:80">
      <c r="BZ331" s="46"/>
      <c r="CA331" s="46"/>
      <c r="CB331" s="46"/>
    </row>
    <row r="332" spans="78:80">
      <c r="BZ332" s="46"/>
      <c r="CA332" s="46"/>
      <c r="CB332" s="46"/>
    </row>
    <row r="333" spans="78:80">
      <c r="BZ333" s="46"/>
      <c r="CA333" s="46"/>
      <c r="CB333" s="46"/>
    </row>
    <row r="334" spans="78:80">
      <c r="BZ334" s="46"/>
      <c r="CA334" s="46"/>
      <c r="CB334" s="46"/>
    </row>
    <row r="335" spans="78:80">
      <c r="BZ335" s="46"/>
      <c r="CA335" s="46"/>
      <c r="CB335" s="46"/>
    </row>
    <row r="336" spans="78:80">
      <c r="BZ336" s="46"/>
      <c r="CA336" s="46"/>
      <c r="CB336" s="46"/>
    </row>
    <row r="337" spans="78:80">
      <c r="BZ337" s="46"/>
      <c r="CA337" s="46"/>
      <c r="CB337" s="46"/>
    </row>
    <row r="338" spans="78:80">
      <c r="BZ338" s="46"/>
      <c r="CA338" s="46"/>
      <c r="CB338" s="46"/>
    </row>
    <row r="339" spans="78:80">
      <c r="BZ339" s="46"/>
      <c r="CA339" s="46"/>
      <c r="CB339" s="46"/>
    </row>
    <row r="340" spans="78:80">
      <c r="BZ340" s="46"/>
      <c r="CA340" s="46"/>
      <c r="CB340" s="46"/>
    </row>
    <row r="341" spans="78:80">
      <c r="BZ341" s="46"/>
      <c r="CA341" s="46"/>
      <c r="CB341" s="46"/>
    </row>
    <row r="342" spans="78:80">
      <c r="BZ342" s="46"/>
      <c r="CA342" s="46"/>
      <c r="CB342" s="46"/>
    </row>
    <row r="343" spans="78:80">
      <c r="BZ343" s="46"/>
      <c r="CA343" s="46"/>
      <c r="CB343" s="46"/>
    </row>
    <row r="344" spans="78:80">
      <c r="BZ344" s="46"/>
      <c r="CA344" s="46"/>
      <c r="CB344" s="46"/>
    </row>
    <row r="345" spans="78:80">
      <c r="BZ345" s="46"/>
      <c r="CA345" s="46"/>
      <c r="CB345" s="46"/>
    </row>
    <row r="346" spans="78:80">
      <c r="BZ346" s="46"/>
      <c r="CA346" s="46"/>
      <c r="CB346" s="46"/>
    </row>
    <row r="347" spans="78:80">
      <c r="BZ347" s="46"/>
      <c r="CA347" s="46"/>
      <c r="CB347" s="46"/>
    </row>
    <row r="348" spans="78:80">
      <c r="BZ348" s="46"/>
      <c r="CA348" s="46"/>
      <c r="CB348" s="46"/>
    </row>
    <row r="349" spans="78:80">
      <c r="BZ349" s="46"/>
      <c r="CA349" s="46"/>
      <c r="CB349" s="46"/>
    </row>
    <row r="350" spans="78:80">
      <c r="BZ350" s="46"/>
      <c r="CA350" s="46"/>
      <c r="CB350" s="46"/>
    </row>
    <row r="351" spans="78:80">
      <c r="BZ351" s="46"/>
      <c r="CA351" s="46"/>
      <c r="CB351" s="46"/>
    </row>
    <row r="352" spans="78:80">
      <c r="BZ352" s="46"/>
      <c r="CA352" s="46"/>
      <c r="CB352" s="46"/>
    </row>
    <row r="353" spans="78:80">
      <c r="BZ353" s="46"/>
      <c r="CA353" s="46"/>
      <c r="CB353" s="46"/>
    </row>
    <row r="354" spans="78:80">
      <c r="BZ354" s="46"/>
      <c r="CA354" s="46"/>
      <c r="CB354" s="46"/>
    </row>
    <row r="355" spans="78:80">
      <c r="BZ355" s="46"/>
      <c r="CA355" s="46"/>
      <c r="CB355" s="46"/>
    </row>
    <row r="356" spans="78:80">
      <c r="BZ356" s="46"/>
      <c r="CA356" s="46"/>
      <c r="CB356" s="46"/>
    </row>
    <row r="357" spans="78:80">
      <c r="BZ357" s="46"/>
      <c r="CA357" s="46"/>
      <c r="CB357" s="46"/>
    </row>
    <row r="358" spans="78:80">
      <c r="BZ358" s="46"/>
      <c r="CA358" s="46"/>
      <c r="CB358" s="46"/>
    </row>
    <row r="359" spans="78:80">
      <c r="BZ359" s="46"/>
      <c r="CA359" s="46"/>
      <c r="CB359" s="46"/>
    </row>
    <row r="360" spans="78:80">
      <c r="BZ360" s="46"/>
      <c r="CA360" s="46"/>
      <c r="CB360" s="46"/>
    </row>
    <row r="361" spans="78:80">
      <c r="BZ361" s="46"/>
      <c r="CA361" s="46"/>
      <c r="CB361" s="46"/>
    </row>
    <row r="362" spans="78:80">
      <c r="BZ362" s="46"/>
      <c r="CA362" s="46"/>
      <c r="CB362" s="46"/>
    </row>
    <row r="363" spans="78:80">
      <c r="BZ363" s="46"/>
      <c r="CA363" s="46"/>
      <c r="CB363" s="46"/>
    </row>
    <row r="364" spans="78:80">
      <c r="BZ364" s="46"/>
      <c r="CA364" s="46"/>
      <c r="CB364" s="46"/>
    </row>
    <row r="365" spans="78:80">
      <c r="BZ365" s="46"/>
      <c r="CA365" s="46"/>
      <c r="CB365" s="46"/>
    </row>
    <row r="366" spans="78:80">
      <c r="BZ366" s="46"/>
      <c r="CA366" s="46"/>
      <c r="CB366" s="46"/>
    </row>
    <row r="367" spans="78:80">
      <c r="BZ367" s="46"/>
      <c r="CA367" s="46"/>
      <c r="CB367" s="46"/>
    </row>
    <row r="368" spans="78:80">
      <c r="BZ368" s="46"/>
      <c r="CA368" s="46"/>
      <c r="CB368" s="46"/>
    </row>
    <row r="369" spans="78:80">
      <c r="BZ369" s="46"/>
      <c r="CA369" s="46"/>
      <c r="CB369" s="46"/>
    </row>
    <row r="370" spans="78:80">
      <c r="BZ370" s="46"/>
      <c r="CA370" s="46"/>
      <c r="CB370" s="46"/>
    </row>
    <row r="371" spans="78:80">
      <c r="BZ371" s="46"/>
      <c r="CA371" s="46"/>
      <c r="CB371" s="46"/>
    </row>
    <row r="372" spans="78:80">
      <c r="BZ372" s="46"/>
      <c r="CA372" s="46"/>
      <c r="CB372" s="46"/>
    </row>
    <row r="373" spans="78:80">
      <c r="BZ373" s="46"/>
      <c r="CA373" s="46"/>
      <c r="CB373" s="46"/>
    </row>
    <row r="374" spans="78:80">
      <c r="BZ374" s="46"/>
      <c r="CA374" s="46"/>
      <c r="CB374" s="46"/>
    </row>
    <row r="375" spans="78:80">
      <c r="BZ375" s="46"/>
      <c r="CA375" s="46"/>
      <c r="CB375" s="46"/>
    </row>
    <row r="376" spans="78:80">
      <c r="BZ376" s="46"/>
      <c r="CA376" s="46"/>
      <c r="CB376" s="46"/>
    </row>
    <row r="377" spans="78:80">
      <c r="BZ377" s="46"/>
      <c r="CA377" s="46"/>
      <c r="CB377" s="46"/>
    </row>
    <row r="378" spans="78:80">
      <c r="BZ378" s="46"/>
      <c r="CA378" s="46"/>
      <c r="CB378" s="46"/>
    </row>
    <row r="379" spans="78:80">
      <c r="BZ379" s="46"/>
      <c r="CA379" s="46"/>
      <c r="CB379" s="46"/>
    </row>
    <row r="380" spans="78:80">
      <c r="BZ380" s="46"/>
      <c r="CA380" s="46"/>
      <c r="CB380" s="46"/>
    </row>
    <row r="381" spans="78:80">
      <c r="BZ381" s="46"/>
      <c r="CA381" s="46"/>
      <c r="CB381" s="46"/>
    </row>
    <row r="382" spans="78:80">
      <c r="BZ382" s="46"/>
      <c r="CA382" s="46"/>
      <c r="CB382" s="46"/>
    </row>
    <row r="383" spans="78:80">
      <c r="BZ383" s="46"/>
      <c r="CA383" s="46"/>
      <c r="CB383" s="46"/>
    </row>
    <row r="384" spans="78:80">
      <c r="BZ384" s="46"/>
      <c r="CA384" s="46"/>
      <c r="CB384" s="46"/>
    </row>
    <row r="385" spans="78:80">
      <c r="BZ385" s="46"/>
      <c r="CA385" s="46"/>
      <c r="CB385" s="46"/>
    </row>
    <row r="386" spans="78:80">
      <c r="BZ386" s="46"/>
      <c r="CA386" s="46"/>
      <c r="CB386" s="46"/>
    </row>
    <row r="387" spans="78:80">
      <c r="BZ387" s="46"/>
      <c r="CA387" s="46"/>
      <c r="CB387" s="46"/>
    </row>
    <row r="388" spans="78:80">
      <c r="BZ388" s="46"/>
      <c r="CA388" s="46"/>
      <c r="CB388" s="46"/>
    </row>
    <row r="389" spans="78:80">
      <c r="BZ389" s="46"/>
      <c r="CA389" s="46"/>
      <c r="CB389" s="46"/>
    </row>
    <row r="390" spans="78:80">
      <c r="BZ390" s="46"/>
      <c r="CA390" s="46"/>
      <c r="CB390" s="46"/>
    </row>
    <row r="391" spans="78:80">
      <c r="BZ391" s="46"/>
      <c r="CA391" s="46"/>
      <c r="CB391" s="46"/>
    </row>
    <row r="392" spans="78:80">
      <c r="BZ392" s="46"/>
      <c r="CA392" s="46"/>
      <c r="CB392" s="46"/>
    </row>
    <row r="393" spans="78:80">
      <c r="BZ393" s="46"/>
      <c r="CA393" s="46"/>
      <c r="CB393" s="46"/>
    </row>
    <row r="394" spans="78:80">
      <c r="BZ394" s="46"/>
      <c r="CA394" s="46"/>
      <c r="CB394" s="46"/>
    </row>
    <row r="395" spans="78:80">
      <c r="BZ395" s="46"/>
      <c r="CA395" s="46"/>
      <c r="CB395" s="46"/>
    </row>
    <row r="396" spans="78:80">
      <c r="BZ396" s="46"/>
      <c r="CA396" s="46"/>
      <c r="CB396" s="46"/>
    </row>
    <row r="397" spans="78:80">
      <c r="BZ397" s="46"/>
      <c r="CA397" s="46"/>
      <c r="CB397" s="46"/>
    </row>
    <row r="398" spans="78:80">
      <c r="BZ398" s="46"/>
      <c r="CA398" s="46"/>
      <c r="CB398" s="46"/>
    </row>
    <row r="399" spans="78:80">
      <c r="BZ399" s="46"/>
      <c r="CA399" s="46"/>
      <c r="CB399" s="46"/>
    </row>
    <row r="400" spans="78:80">
      <c r="BZ400" s="46"/>
      <c r="CA400" s="46"/>
      <c r="CB400" s="46"/>
    </row>
    <row r="401" spans="78:80">
      <c r="BZ401" s="46"/>
      <c r="CA401" s="46"/>
      <c r="CB401" s="46"/>
    </row>
    <row r="402" spans="78:80">
      <c r="BZ402" s="46"/>
      <c r="CA402" s="46"/>
      <c r="CB402" s="46"/>
    </row>
    <row r="403" spans="78:80">
      <c r="BZ403" s="46"/>
      <c r="CA403" s="46"/>
      <c r="CB403" s="46"/>
    </row>
    <row r="404" spans="78:80">
      <c r="BZ404" s="46"/>
      <c r="CA404" s="46"/>
      <c r="CB404" s="46"/>
    </row>
    <row r="405" spans="78:80">
      <c r="BZ405" s="46"/>
      <c r="CA405" s="46"/>
      <c r="CB405" s="46"/>
    </row>
    <row r="406" spans="78:80">
      <c r="BZ406" s="46"/>
      <c r="CA406" s="46"/>
      <c r="CB406" s="46"/>
    </row>
    <row r="407" spans="78:80">
      <c r="BZ407" s="46"/>
      <c r="CA407" s="46"/>
      <c r="CB407" s="46"/>
    </row>
    <row r="408" spans="78:80">
      <c r="BZ408" s="46"/>
      <c r="CA408" s="46"/>
      <c r="CB408" s="46"/>
    </row>
    <row r="409" spans="78:80">
      <c r="BZ409" s="46"/>
      <c r="CA409" s="46"/>
      <c r="CB409" s="46"/>
    </row>
    <row r="410" spans="78:80">
      <c r="BZ410" s="46"/>
      <c r="CA410" s="46"/>
      <c r="CB410" s="46"/>
    </row>
    <row r="411" spans="78:80">
      <c r="BZ411" s="46"/>
      <c r="CA411" s="46"/>
      <c r="CB411" s="46"/>
    </row>
    <row r="412" spans="78:80">
      <c r="BZ412" s="46"/>
      <c r="CA412" s="46"/>
      <c r="CB412" s="46"/>
    </row>
    <row r="413" spans="78:80">
      <c r="BZ413" s="46"/>
      <c r="CA413" s="46"/>
      <c r="CB413" s="46"/>
    </row>
    <row r="414" spans="78:80">
      <c r="BZ414" s="46"/>
      <c r="CA414" s="46"/>
      <c r="CB414" s="46"/>
    </row>
    <row r="415" spans="78:80">
      <c r="BZ415" s="46"/>
      <c r="CA415" s="46"/>
      <c r="CB415" s="46"/>
    </row>
    <row r="416" spans="78:80">
      <c r="BZ416" s="46"/>
      <c r="CA416" s="46"/>
      <c r="CB416" s="46"/>
    </row>
    <row r="417" spans="78:80">
      <c r="BZ417" s="46"/>
      <c r="CA417" s="46"/>
      <c r="CB417" s="46"/>
    </row>
    <row r="418" spans="78:80">
      <c r="BZ418" s="46"/>
      <c r="CA418" s="46"/>
      <c r="CB418" s="46"/>
    </row>
    <row r="419" spans="78:80">
      <c r="BZ419" s="46"/>
      <c r="CA419" s="46"/>
      <c r="CB419" s="46"/>
    </row>
    <row r="420" spans="78:80">
      <c r="BZ420" s="46"/>
      <c r="CA420" s="46"/>
      <c r="CB420" s="46"/>
    </row>
    <row r="421" spans="78:80">
      <c r="BZ421" s="46"/>
      <c r="CA421" s="46"/>
      <c r="CB421" s="46"/>
    </row>
    <row r="422" spans="78:80">
      <c r="BZ422" s="46"/>
      <c r="CA422" s="46"/>
      <c r="CB422" s="46"/>
    </row>
    <row r="423" spans="78:80">
      <c r="BZ423" s="46"/>
      <c r="CA423" s="46"/>
      <c r="CB423" s="46"/>
    </row>
    <row r="424" spans="78:80">
      <c r="BZ424" s="46"/>
      <c r="CA424" s="46"/>
      <c r="CB424" s="46"/>
    </row>
    <row r="425" spans="78:80">
      <c r="BZ425" s="46"/>
      <c r="CA425" s="46"/>
      <c r="CB425" s="46"/>
    </row>
    <row r="426" spans="78:80">
      <c r="BZ426" s="46"/>
      <c r="CA426" s="46"/>
      <c r="CB426" s="46"/>
    </row>
    <row r="427" spans="78:80">
      <c r="BZ427" s="46"/>
      <c r="CA427" s="46"/>
      <c r="CB427" s="46"/>
    </row>
    <row r="428" spans="78:80">
      <c r="BZ428" s="46"/>
      <c r="CA428" s="46"/>
      <c r="CB428" s="46"/>
    </row>
    <row r="429" spans="78:80">
      <c r="BZ429" s="46"/>
      <c r="CA429" s="46"/>
      <c r="CB429" s="46"/>
    </row>
    <row r="430" spans="78:80">
      <c r="BZ430" s="46"/>
      <c r="CA430" s="46"/>
      <c r="CB430" s="46"/>
    </row>
    <row r="431" spans="78:80">
      <c r="BZ431" s="46"/>
      <c r="CA431" s="46"/>
      <c r="CB431" s="46"/>
    </row>
    <row r="432" spans="78:80">
      <c r="BZ432" s="46"/>
      <c r="CA432" s="46"/>
      <c r="CB432" s="46"/>
    </row>
    <row r="433" spans="78:80">
      <c r="BZ433" s="46"/>
      <c r="CA433" s="46"/>
      <c r="CB433" s="46"/>
    </row>
    <row r="434" spans="78:80">
      <c r="BZ434" s="46"/>
      <c r="CA434" s="46"/>
      <c r="CB434" s="46"/>
    </row>
    <row r="435" spans="78:80">
      <c r="BZ435" s="46"/>
      <c r="CA435" s="46"/>
      <c r="CB435" s="46"/>
    </row>
    <row r="436" spans="78:80">
      <c r="BZ436" s="46"/>
      <c r="CA436" s="46"/>
      <c r="CB436" s="46"/>
    </row>
    <row r="437" spans="78:80">
      <c r="BZ437" s="46"/>
      <c r="CA437" s="46"/>
      <c r="CB437" s="46"/>
    </row>
    <row r="438" spans="78:80">
      <c r="BZ438" s="46"/>
      <c r="CA438" s="46"/>
      <c r="CB438" s="46"/>
    </row>
    <row r="439" spans="78:80">
      <c r="BZ439" s="46"/>
      <c r="CA439" s="46"/>
      <c r="CB439" s="46"/>
    </row>
    <row r="440" spans="78:80">
      <c r="BZ440" s="46"/>
      <c r="CA440" s="46"/>
      <c r="CB440" s="46"/>
    </row>
    <row r="441" spans="78:80">
      <c r="BZ441" s="46"/>
      <c r="CA441" s="46"/>
      <c r="CB441" s="46"/>
    </row>
    <row r="442" spans="78:80">
      <c r="BZ442" s="46"/>
      <c r="CA442" s="46"/>
      <c r="CB442" s="46"/>
    </row>
    <row r="443" spans="78:80">
      <c r="BZ443" s="46"/>
      <c r="CA443" s="46"/>
      <c r="CB443" s="46"/>
    </row>
    <row r="444" spans="78:80">
      <c r="BZ444" s="46"/>
      <c r="CA444" s="46"/>
      <c r="CB444" s="46"/>
    </row>
    <row r="445" spans="78:80">
      <c r="BZ445" s="46"/>
      <c r="CA445" s="46"/>
      <c r="CB445" s="46"/>
    </row>
    <row r="446" spans="78:80">
      <c r="BZ446" s="46"/>
      <c r="CA446" s="46"/>
      <c r="CB446" s="46"/>
    </row>
    <row r="447" spans="78:80">
      <c r="BZ447" s="46"/>
      <c r="CA447" s="46"/>
      <c r="CB447" s="46"/>
    </row>
    <row r="448" spans="78:80">
      <c r="BZ448" s="46"/>
      <c r="CA448" s="46"/>
      <c r="CB448" s="46"/>
    </row>
    <row r="449" spans="78:80">
      <c r="BZ449" s="46"/>
      <c r="CA449" s="46"/>
      <c r="CB449" s="46"/>
    </row>
    <row r="450" spans="78:80">
      <c r="BZ450" s="46"/>
      <c r="CA450" s="46"/>
      <c r="CB450" s="46"/>
    </row>
    <row r="451" spans="78:80">
      <c r="BZ451" s="46"/>
      <c r="CA451" s="46"/>
      <c r="CB451" s="46"/>
    </row>
    <row r="452" spans="78:80">
      <c r="BZ452" s="46"/>
      <c r="CA452" s="46"/>
      <c r="CB452" s="46"/>
    </row>
    <row r="453" spans="78:80">
      <c r="BZ453" s="46"/>
      <c r="CA453" s="46"/>
      <c r="CB453" s="46"/>
    </row>
    <row r="454" spans="78:80">
      <c r="BZ454" s="46"/>
      <c r="CA454" s="46"/>
      <c r="CB454" s="46"/>
    </row>
    <row r="455" spans="78:80">
      <c r="BZ455" s="46"/>
      <c r="CA455" s="46"/>
      <c r="CB455" s="46"/>
    </row>
    <row r="456" spans="78:80">
      <c r="BZ456" s="46"/>
      <c r="CA456" s="46"/>
      <c r="CB456" s="46"/>
    </row>
    <row r="457" spans="78:80">
      <c r="BZ457" s="46"/>
      <c r="CA457" s="46"/>
      <c r="CB457" s="46"/>
    </row>
    <row r="458" spans="78:80">
      <c r="BZ458" s="46"/>
      <c r="CA458" s="46"/>
      <c r="CB458" s="46"/>
    </row>
    <row r="459" spans="78:80">
      <c r="BZ459" s="46"/>
      <c r="CA459" s="46"/>
      <c r="CB459" s="46"/>
    </row>
    <row r="460" spans="78:80">
      <c r="BZ460" s="46"/>
      <c r="CA460" s="46"/>
      <c r="CB460" s="46"/>
    </row>
    <row r="461" spans="78:80">
      <c r="BZ461" s="46"/>
      <c r="CA461" s="46"/>
      <c r="CB461" s="46"/>
    </row>
    <row r="462" spans="78:80">
      <c r="BZ462" s="46"/>
      <c r="CA462" s="46"/>
      <c r="CB462" s="46"/>
    </row>
    <row r="463" spans="78:80">
      <c r="BZ463" s="46"/>
      <c r="CA463" s="46"/>
      <c r="CB463" s="46"/>
    </row>
    <row r="464" spans="78:80">
      <c r="BZ464" s="46"/>
      <c r="CA464" s="46"/>
      <c r="CB464" s="46"/>
    </row>
    <row r="465" spans="78:80">
      <c r="BZ465" s="46"/>
      <c r="CA465" s="46"/>
      <c r="CB465" s="46"/>
    </row>
    <row r="466" spans="78:80">
      <c r="BZ466" s="46"/>
      <c r="CA466" s="46"/>
      <c r="CB466" s="46"/>
    </row>
    <row r="467" spans="78:80">
      <c r="BZ467" s="46"/>
      <c r="CA467" s="46"/>
      <c r="CB467" s="46"/>
    </row>
    <row r="468" spans="78:80">
      <c r="BZ468" s="46"/>
      <c r="CA468" s="46"/>
      <c r="CB468" s="46"/>
    </row>
    <row r="469" spans="78:80">
      <c r="BZ469" s="46"/>
      <c r="CA469" s="46"/>
      <c r="CB469" s="46"/>
    </row>
    <row r="470" spans="78:80">
      <c r="BZ470" s="46"/>
      <c r="CA470" s="46"/>
      <c r="CB470" s="46"/>
    </row>
    <row r="471" spans="78:80">
      <c r="BZ471" s="46"/>
      <c r="CA471" s="46"/>
      <c r="CB471" s="46"/>
    </row>
    <row r="472" spans="78:80">
      <c r="BZ472" s="46"/>
      <c r="CA472" s="46"/>
      <c r="CB472" s="46"/>
    </row>
    <row r="473" spans="78:80">
      <c r="BZ473" s="46"/>
      <c r="CA473" s="46"/>
      <c r="CB473" s="46"/>
    </row>
    <row r="474" spans="78:80">
      <c r="BZ474" s="46"/>
      <c r="CA474" s="46"/>
      <c r="CB474" s="46"/>
    </row>
    <row r="475" spans="78:80">
      <c r="BZ475" s="46"/>
      <c r="CA475" s="46"/>
      <c r="CB475" s="46"/>
    </row>
    <row r="476" spans="78:80">
      <c r="BZ476" s="46"/>
      <c r="CA476" s="46"/>
      <c r="CB476" s="46"/>
    </row>
    <row r="477" spans="78:80">
      <c r="BZ477" s="46"/>
      <c r="CA477" s="46"/>
      <c r="CB477" s="46"/>
    </row>
    <row r="478" spans="78:80">
      <c r="BZ478" s="46"/>
      <c r="CA478" s="46"/>
      <c r="CB478" s="46"/>
    </row>
    <row r="479" spans="78:80">
      <c r="BZ479" s="46"/>
      <c r="CA479" s="46"/>
      <c r="CB479" s="46"/>
    </row>
    <row r="480" spans="78:80">
      <c r="BZ480" s="46"/>
      <c r="CA480" s="46"/>
      <c r="CB480" s="46"/>
    </row>
    <row r="481" spans="78:80">
      <c r="BZ481" s="46"/>
      <c r="CA481" s="46"/>
      <c r="CB481" s="46"/>
    </row>
    <row r="482" spans="78:80">
      <c r="BZ482" s="46"/>
      <c r="CA482" s="46"/>
      <c r="CB482" s="46"/>
    </row>
    <row r="483" spans="78:80">
      <c r="BZ483" s="46"/>
      <c r="CA483" s="46"/>
      <c r="CB483" s="46"/>
    </row>
    <row r="484" spans="78:80">
      <c r="BZ484" s="46"/>
      <c r="CA484" s="46"/>
      <c r="CB484" s="46"/>
    </row>
    <row r="485" spans="78:80">
      <c r="BZ485" s="46"/>
      <c r="CA485" s="46"/>
      <c r="CB485" s="46"/>
    </row>
    <row r="486" spans="78:80">
      <c r="BZ486" s="46"/>
      <c r="CA486" s="46"/>
      <c r="CB486" s="46"/>
    </row>
    <row r="487" spans="78:80">
      <c r="BZ487" s="46"/>
      <c r="CA487" s="46"/>
      <c r="CB487" s="46"/>
    </row>
    <row r="488" spans="78:80">
      <c r="BZ488" s="46"/>
      <c r="CA488" s="46"/>
      <c r="CB488" s="46"/>
    </row>
    <row r="489" spans="78:80">
      <c r="BZ489" s="46"/>
      <c r="CA489" s="46"/>
      <c r="CB489" s="46"/>
    </row>
    <row r="490" spans="78:80">
      <c r="BZ490" s="46"/>
      <c r="CA490" s="46"/>
      <c r="CB490" s="46"/>
    </row>
    <row r="491" spans="78:80">
      <c r="BZ491" s="46"/>
      <c r="CA491" s="46"/>
      <c r="CB491" s="46"/>
    </row>
    <row r="492" spans="78:80">
      <c r="BZ492" s="46"/>
      <c r="CA492" s="46"/>
      <c r="CB492" s="46"/>
    </row>
    <row r="493" spans="78:80">
      <c r="BZ493" s="46"/>
      <c r="CA493" s="46"/>
      <c r="CB493" s="46"/>
    </row>
    <row r="494" spans="78:80">
      <c r="BZ494" s="46"/>
      <c r="CA494" s="46"/>
      <c r="CB494" s="46"/>
    </row>
    <row r="495" spans="78:80">
      <c r="BZ495" s="46"/>
      <c r="CA495" s="46"/>
      <c r="CB495" s="46"/>
    </row>
    <row r="496" spans="78:80">
      <c r="BZ496" s="46"/>
      <c r="CA496" s="46"/>
      <c r="CB496" s="46"/>
    </row>
    <row r="497" spans="78:80">
      <c r="BZ497" s="46"/>
      <c r="CA497" s="46"/>
      <c r="CB497" s="46"/>
    </row>
    <row r="498" spans="78:80">
      <c r="BZ498" s="46"/>
      <c r="CA498" s="46"/>
      <c r="CB498" s="46"/>
    </row>
    <row r="499" spans="78:80">
      <c r="BZ499" s="46"/>
      <c r="CA499" s="46"/>
      <c r="CB499" s="46"/>
    </row>
    <row r="500" spans="78:80">
      <c r="BZ500" s="46"/>
      <c r="CA500" s="46"/>
      <c r="CB500" s="46"/>
    </row>
    <row r="501" spans="78:80">
      <c r="BZ501" s="46"/>
      <c r="CA501" s="46"/>
      <c r="CB501" s="46"/>
    </row>
    <row r="502" spans="78:80">
      <c r="BZ502" s="46"/>
      <c r="CA502" s="46"/>
      <c r="CB502" s="46"/>
    </row>
    <row r="503" spans="78:80">
      <c r="BZ503" s="46"/>
      <c r="CA503" s="46"/>
      <c r="CB503" s="46"/>
    </row>
    <row r="504" spans="78:80">
      <c r="BZ504" s="46"/>
      <c r="CA504" s="46"/>
      <c r="CB504" s="46"/>
    </row>
    <row r="505" spans="78:80">
      <c r="BZ505" s="46"/>
      <c r="CA505" s="46"/>
      <c r="CB505" s="46"/>
    </row>
    <row r="506" spans="78:80">
      <c r="BZ506" s="46"/>
      <c r="CA506" s="46"/>
      <c r="CB506" s="46"/>
    </row>
    <row r="507" spans="78:80">
      <c r="BZ507" s="46"/>
      <c r="CA507" s="46"/>
      <c r="CB507" s="46"/>
    </row>
    <row r="508" spans="78:80">
      <c r="BZ508" s="46"/>
      <c r="CA508" s="46"/>
      <c r="CB508" s="46"/>
    </row>
    <row r="509" spans="78:80">
      <c r="BZ509" s="46"/>
      <c r="CA509" s="46"/>
      <c r="CB509" s="46"/>
    </row>
    <row r="510" spans="78:80">
      <c r="BZ510" s="46"/>
      <c r="CA510" s="46"/>
      <c r="CB510" s="46"/>
    </row>
    <row r="511" spans="78:80">
      <c r="BZ511" s="46"/>
      <c r="CA511" s="46"/>
      <c r="CB511" s="46"/>
    </row>
    <row r="512" spans="78:80">
      <c r="BZ512" s="46"/>
      <c r="CA512" s="46"/>
      <c r="CB512" s="46"/>
    </row>
    <row r="513" spans="78:80">
      <c r="BZ513" s="46"/>
      <c r="CA513" s="46"/>
      <c r="CB513" s="46"/>
    </row>
    <row r="514" spans="78:80">
      <c r="BZ514" s="46"/>
      <c r="CA514" s="46"/>
      <c r="CB514" s="46"/>
    </row>
    <row r="515" spans="78:80">
      <c r="BZ515" s="46"/>
      <c r="CA515" s="46"/>
      <c r="CB515" s="46"/>
    </row>
    <row r="516" spans="78:80">
      <c r="BZ516" s="46"/>
      <c r="CA516" s="46"/>
      <c r="CB516" s="46"/>
    </row>
    <row r="517" spans="78:80">
      <c r="BZ517" s="46"/>
      <c r="CA517" s="46"/>
      <c r="CB517" s="46"/>
    </row>
    <row r="518" spans="78:80">
      <c r="BZ518" s="46"/>
      <c r="CA518" s="46"/>
      <c r="CB518" s="46"/>
    </row>
    <row r="519" spans="78:80">
      <c r="BZ519" s="46"/>
      <c r="CA519" s="46"/>
      <c r="CB519" s="46"/>
    </row>
    <row r="520" spans="78:80">
      <c r="BZ520" s="46"/>
      <c r="CA520" s="46"/>
      <c r="CB520" s="46"/>
    </row>
    <row r="521" spans="78:80">
      <c r="BZ521" s="46"/>
      <c r="CA521" s="46"/>
      <c r="CB521" s="46"/>
    </row>
    <row r="522" spans="78:80">
      <c r="BZ522" s="46"/>
      <c r="CA522" s="46"/>
      <c r="CB522" s="46"/>
    </row>
    <row r="523" spans="78:80">
      <c r="BZ523" s="46"/>
      <c r="CA523" s="46"/>
      <c r="CB523" s="46"/>
    </row>
    <row r="524" spans="78:80">
      <c r="BZ524" s="46"/>
      <c r="CA524" s="46"/>
      <c r="CB524" s="46"/>
    </row>
    <row r="525" spans="78:80">
      <c r="BZ525" s="46"/>
      <c r="CA525" s="46"/>
      <c r="CB525" s="46"/>
    </row>
    <row r="526" spans="78:80">
      <c r="BZ526" s="46"/>
      <c r="CA526" s="46"/>
      <c r="CB526" s="46"/>
    </row>
    <row r="527" spans="78:80">
      <c r="BZ527" s="46"/>
      <c r="CA527" s="46"/>
      <c r="CB527" s="46"/>
    </row>
    <row r="528" spans="78:80">
      <c r="BZ528" s="46"/>
      <c r="CA528" s="46"/>
      <c r="CB528" s="46"/>
    </row>
    <row r="529" spans="78:80">
      <c r="BZ529" s="46"/>
      <c r="CA529" s="46"/>
      <c r="CB529" s="46"/>
    </row>
    <row r="530" spans="78:80">
      <c r="BZ530" s="46"/>
      <c r="CA530" s="46"/>
      <c r="CB530" s="46"/>
    </row>
    <row r="531" spans="78:80">
      <c r="BZ531" s="46"/>
      <c r="CA531" s="46"/>
      <c r="CB531" s="46"/>
    </row>
    <row r="532" spans="78:80">
      <c r="BZ532" s="46"/>
      <c r="CA532" s="46"/>
      <c r="CB532" s="46"/>
    </row>
    <row r="533" spans="78:80">
      <c r="BZ533" s="46"/>
      <c r="CA533" s="46"/>
      <c r="CB533" s="46"/>
    </row>
    <row r="534" spans="78:80">
      <c r="BZ534" s="46"/>
      <c r="CA534" s="46"/>
      <c r="CB534" s="46"/>
    </row>
    <row r="535" spans="78:80">
      <c r="BZ535" s="46"/>
      <c r="CA535" s="46"/>
      <c r="CB535" s="46"/>
    </row>
    <row r="536" spans="78:80">
      <c r="BZ536" s="46"/>
      <c r="CA536" s="46"/>
      <c r="CB536" s="46"/>
    </row>
    <row r="537" spans="78:80">
      <c r="BZ537" s="46"/>
      <c r="CA537" s="46"/>
      <c r="CB537" s="46"/>
    </row>
    <row r="538" spans="78:80">
      <c r="BZ538" s="46"/>
      <c r="CA538" s="46"/>
      <c r="CB538" s="46"/>
    </row>
    <row r="539" spans="78:80">
      <c r="BZ539" s="46"/>
      <c r="CA539" s="46"/>
      <c r="CB539" s="46"/>
    </row>
    <row r="540" spans="78:80">
      <c r="BZ540" s="46"/>
      <c r="CA540" s="46"/>
      <c r="CB540" s="46"/>
    </row>
    <row r="541" spans="78:80">
      <c r="BZ541" s="46"/>
      <c r="CA541" s="46"/>
      <c r="CB541" s="46"/>
    </row>
    <row r="542" spans="78:80">
      <c r="BZ542" s="46"/>
      <c r="CA542" s="46"/>
      <c r="CB542" s="46"/>
    </row>
    <row r="543" spans="78:80">
      <c r="BZ543" s="46"/>
      <c r="CA543" s="46"/>
      <c r="CB543" s="46"/>
    </row>
    <row r="544" spans="78:80">
      <c r="BZ544" s="46"/>
      <c r="CA544" s="46"/>
      <c r="CB544" s="46"/>
    </row>
    <row r="545" spans="78:80">
      <c r="BZ545" s="46"/>
      <c r="CA545" s="46"/>
      <c r="CB545" s="46"/>
    </row>
    <row r="546" spans="78:80">
      <c r="BZ546" s="46"/>
      <c r="CA546" s="46"/>
      <c r="CB546" s="46"/>
    </row>
    <row r="547" spans="78:80">
      <c r="BZ547" s="46"/>
      <c r="CA547" s="46"/>
      <c r="CB547" s="46"/>
    </row>
    <row r="548" spans="78:80">
      <c r="BZ548" s="46"/>
      <c r="CA548" s="46"/>
      <c r="CB548" s="46"/>
    </row>
    <row r="549" spans="78:80">
      <c r="BZ549" s="46"/>
      <c r="CA549" s="46"/>
      <c r="CB549" s="46"/>
    </row>
    <row r="550" spans="78:80">
      <c r="BZ550" s="46"/>
      <c r="CA550" s="46"/>
      <c r="CB550" s="46"/>
    </row>
    <row r="551" spans="78:80">
      <c r="BZ551" s="46"/>
      <c r="CA551" s="46"/>
      <c r="CB551" s="46"/>
    </row>
    <row r="552" spans="78:80">
      <c r="BZ552" s="46"/>
      <c r="CA552" s="46"/>
      <c r="CB552" s="46"/>
    </row>
    <row r="553" spans="78:80">
      <c r="BZ553" s="46"/>
      <c r="CA553" s="46"/>
      <c r="CB553" s="46"/>
    </row>
    <row r="554" spans="78:80">
      <c r="BZ554" s="46"/>
      <c r="CA554" s="46"/>
      <c r="CB554" s="46"/>
    </row>
    <row r="555" spans="78:80">
      <c r="BZ555" s="46"/>
      <c r="CA555" s="46"/>
      <c r="CB555" s="46"/>
    </row>
    <row r="556" spans="78:80">
      <c r="BZ556" s="46"/>
      <c r="CA556" s="46"/>
      <c r="CB556" s="46"/>
    </row>
    <row r="557" spans="78:80">
      <c r="BZ557" s="46"/>
      <c r="CA557" s="46"/>
      <c r="CB557" s="46"/>
    </row>
    <row r="558" spans="78:80">
      <c r="BZ558" s="46"/>
      <c r="CA558" s="46"/>
      <c r="CB558" s="46"/>
    </row>
    <row r="559" spans="78:80">
      <c r="BZ559" s="46"/>
      <c r="CA559" s="46"/>
      <c r="CB559" s="46"/>
    </row>
    <row r="560" spans="78:80">
      <c r="BZ560" s="46"/>
      <c r="CA560" s="46"/>
      <c r="CB560" s="46"/>
    </row>
    <row r="561" spans="78:80">
      <c r="BZ561" s="46"/>
      <c r="CA561" s="46"/>
      <c r="CB561" s="46"/>
    </row>
    <row r="562" spans="78:80">
      <c r="BZ562" s="46"/>
      <c r="CA562" s="46"/>
      <c r="CB562" s="46"/>
    </row>
    <row r="563" spans="78:80">
      <c r="BZ563" s="46"/>
      <c r="CA563" s="46"/>
      <c r="CB563" s="46"/>
    </row>
    <row r="564" spans="78:80">
      <c r="BZ564" s="46"/>
      <c r="CA564" s="46"/>
      <c r="CB564" s="46"/>
    </row>
    <row r="565" spans="78:80">
      <c r="BZ565" s="46"/>
      <c r="CA565" s="46"/>
      <c r="CB565" s="46"/>
    </row>
    <row r="566" spans="78:80">
      <c r="BZ566" s="46"/>
      <c r="CA566" s="46"/>
      <c r="CB566" s="46"/>
    </row>
    <row r="567" spans="78:80">
      <c r="BZ567" s="46"/>
      <c r="CA567" s="46"/>
      <c r="CB567" s="46"/>
    </row>
    <row r="568" spans="78:80">
      <c r="BZ568" s="46"/>
      <c r="CA568" s="46"/>
      <c r="CB568" s="46"/>
    </row>
    <row r="569" spans="78:80">
      <c r="BZ569" s="46"/>
      <c r="CA569" s="46"/>
      <c r="CB569" s="46"/>
    </row>
    <row r="570" spans="78:80">
      <c r="BZ570" s="46"/>
      <c r="CA570" s="46"/>
      <c r="CB570" s="46"/>
    </row>
    <row r="571" spans="78:80">
      <c r="BZ571" s="46"/>
      <c r="CA571" s="46"/>
      <c r="CB571" s="46"/>
    </row>
    <row r="572" spans="78:80">
      <c r="BZ572" s="46"/>
      <c r="CA572" s="46"/>
      <c r="CB572" s="46"/>
    </row>
    <row r="573" spans="78:80">
      <c r="BZ573" s="46"/>
      <c r="CA573" s="46"/>
      <c r="CB573" s="46"/>
    </row>
    <row r="574" spans="78:80">
      <c r="BZ574" s="46"/>
      <c r="CA574" s="46"/>
      <c r="CB574" s="46"/>
    </row>
    <row r="575" spans="78:80">
      <c r="BZ575" s="46"/>
      <c r="CA575" s="46"/>
      <c r="CB575" s="46"/>
    </row>
    <row r="576" spans="78:80">
      <c r="BZ576" s="46"/>
      <c r="CA576" s="46"/>
      <c r="CB576" s="46"/>
    </row>
    <row r="577" spans="78:80">
      <c r="BZ577" s="46"/>
      <c r="CA577" s="46"/>
      <c r="CB577" s="46"/>
    </row>
    <row r="578" spans="78:80">
      <c r="BZ578" s="46"/>
      <c r="CA578" s="46"/>
      <c r="CB578" s="46"/>
    </row>
    <row r="579" spans="78:80">
      <c r="BZ579" s="46"/>
      <c r="CA579" s="46"/>
      <c r="CB579" s="46"/>
    </row>
    <row r="580" spans="78:80">
      <c r="BZ580" s="46"/>
      <c r="CA580" s="46"/>
      <c r="CB580" s="46"/>
    </row>
    <row r="581" spans="78:80">
      <c r="BZ581" s="46"/>
      <c r="CA581" s="46"/>
      <c r="CB581" s="46"/>
    </row>
    <row r="582" spans="78:80">
      <c r="BZ582" s="46"/>
      <c r="CA582" s="46"/>
      <c r="CB582" s="46"/>
    </row>
    <row r="583" spans="78:80">
      <c r="BZ583" s="46"/>
      <c r="CA583" s="46"/>
      <c r="CB583" s="46"/>
    </row>
    <row r="584" spans="78:80">
      <c r="BZ584" s="46"/>
      <c r="CA584" s="46"/>
      <c r="CB584" s="46"/>
    </row>
    <row r="585" spans="78:80">
      <c r="BZ585" s="46"/>
      <c r="CA585" s="46"/>
      <c r="CB585" s="46"/>
    </row>
    <row r="586" spans="78:80">
      <c r="BZ586" s="46"/>
      <c r="CA586" s="46"/>
      <c r="CB586" s="46"/>
    </row>
    <row r="587" spans="78:80">
      <c r="BZ587" s="46"/>
      <c r="CA587" s="46"/>
      <c r="CB587" s="46"/>
    </row>
    <row r="588" spans="78:80">
      <c r="BZ588" s="46"/>
      <c r="CA588" s="46"/>
      <c r="CB588" s="46"/>
    </row>
    <row r="589" spans="78:80">
      <c r="BZ589" s="46"/>
      <c r="CA589" s="46"/>
      <c r="CB589" s="46"/>
    </row>
    <row r="590" spans="78:80">
      <c r="BZ590" s="46"/>
      <c r="CA590" s="46"/>
      <c r="CB590" s="46"/>
    </row>
    <row r="591" spans="78:80">
      <c r="BZ591" s="46"/>
      <c r="CA591" s="46"/>
      <c r="CB591" s="46"/>
    </row>
    <row r="592" spans="78:80">
      <c r="BZ592" s="46"/>
      <c r="CA592" s="46"/>
      <c r="CB592" s="46"/>
    </row>
    <row r="593" spans="78:80">
      <c r="BZ593" s="46"/>
      <c r="CA593" s="46"/>
      <c r="CB593" s="46"/>
    </row>
    <row r="594" spans="78:80">
      <c r="BZ594" s="46"/>
      <c r="CA594" s="46"/>
      <c r="CB594" s="46"/>
    </row>
    <row r="595" spans="78:80">
      <c r="BZ595" s="46"/>
      <c r="CA595" s="46"/>
      <c r="CB595" s="46"/>
    </row>
    <row r="596" spans="78:80">
      <c r="BZ596" s="46"/>
      <c r="CA596" s="46"/>
      <c r="CB596" s="46"/>
    </row>
    <row r="597" spans="78:80">
      <c r="BZ597" s="46"/>
      <c r="CA597" s="46"/>
      <c r="CB597" s="46"/>
    </row>
    <row r="598" spans="78:80">
      <c r="BZ598" s="46"/>
      <c r="CA598" s="46"/>
      <c r="CB598" s="46"/>
    </row>
    <row r="599" spans="78:80">
      <c r="BZ599" s="46"/>
      <c r="CA599" s="46"/>
      <c r="CB599" s="46"/>
    </row>
    <row r="600" spans="78:80">
      <c r="BZ600" s="46"/>
      <c r="CA600" s="46"/>
      <c r="CB600" s="46"/>
    </row>
    <row r="601" spans="78:80">
      <c r="BZ601" s="46"/>
      <c r="CA601" s="46"/>
      <c r="CB601" s="46"/>
    </row>
    <row r="602" spans="78:80">
      <c r="BZ602" s="46"/>
      <c r="CA602" s="46"/>
      <c r="CB602" s="46"/>
    </row>
    <row r="603" spans="78:80">
      <c r="BZ603" s="46"/>
      <c r="CA603" s="46"/>
      <c r="CB603" s="46"/>
    </row>
    <row r="604" spans="78:80">
      <c r="BZ604" s="46"/>
      <c r="CA604" s="46"/>
      <c r="CB604" s="46"/>
    </row>
    <row r="605" spans="78:80">
      <c r="BZ605" s="46"/>
      <c r="CA605" s="46"/>
      <c r="CB605" s="46"/>
    </row>
    <row r="606" spans="78:80">
      <c r="BZ606" s="46"/>
      <c r="CA606" s="46"/>
      <c r="CB606" s="46"/>
    </row>
    <row r="607" spans="78:80">
      <c r="BZ607" s="46"/>
      <c r="CA607" s="46"/>
      <c r="CB607" s="46"/>
    </row>
    <row r="608" spans="78:80">
      <c r="BZ608" s="46"/>
      <c r="CA608" s="46"/>
      <c r="CB608" s="46"/>
    </row>
    <row r="609" spans="78:80">
      <c r="BZ609" s="46"/>
      <c r="CA609" s="46"/>
      <c r="CB609" s="46"/>
    </row>
    <row r="610" spans="78:80">
      <c r="BZ610" s="46"/>
      <c r="CA610" s="46"/>
      <c r="CB610" s="46"/>
    </row>
    <row r="611" spans="78:80">
      <c r="BZ611" s="46"/>
      <c r="CA611" s="46"/>
      <c r="CB611" s="46"/>
    </row>
    <row r="612" spans="78:80">
      <c r="BZ612" s="46"/>
      <c r="CA612" s="46"/>
      <c r="CB612" s="46"/>
    </row>
    <row r="613" spans="78:80">
      <c r="BZ613" s="46"/>
      <c r="CA613" s="46"/>
      <c r="CB613" s="46"/>
    </row>
    <row r="614" spans="78:80">
      <c r="BZ614" s="46"/>
      <c r="CA614" s="46"/>
      <c r="CB614" s="46"/>
    </row>
    <row r="615" spans="78:80">
      <c r="BZ615" s="46"/>
      <c r="CA615" s="46"/>
      <c r="CB615" s="46"/>
    </row>
    <row r="616" spans="78:80">
      <c r="BZ616" s="46"/>
      <c r="CA616" s="46"/>
      <c r="CB616" s="46"/>
    </row>
    <row r="617" spans="78:80">
      <c r="BZ617" s="46"/>
      <c r="CA617" s="46"/>
      <c r="CB617" s="46"/>
    </row>
    <row r="618" spans="78:80">
      <c r="BZ618" s="46"/>
      <c r="CA618" s="46"/>
      <c r="CB618" s="46"/>
    </row>
    <row r="619" spans="78:80">
      <c r="BZ619" s="46"/>
      <c r="CA619" s="46"/>
      <c r="CB619" s="46"/>
    </row>
    <row r="620" spans="78:80">
      <c r="BZ620" s="46"/>
      <c r="CA620" s="46"/>
      <c r="CB620" s="46"/>
    </row>
    <row r="621" spans="78:80">
      <c r="BZ621" s="46"/>
      <c r="CA621" s="46"/>
      <c r="CB621" s="46"/>
    </row>
    <row r="622" spans="78:80">
      <c r="BZ622" s="46"/>
      <c r="CA622" s="46"/>
      <c r="CB622" s="46"/>
    </row>
    <row r="623" spans="78:80">
      <c r="BZ623" s="46"/>
      <c r="CA623" s="46"/>
      <c r="CB623" s="46"/>
    </row>
    <row r="624" spans="78:80">
      <c r="BZ624" s="46"/>
      <c r="CA624" s="46"/>
      <c r="CB624" s="46"/>
    </row>
    <row r="625" spans="78:80">
      <c r="BZ625" s="46"/>
      <c r="CA625" s="46"/>
      <c r="CB625" s="46"/>
    </row>
    <row r="626" spans="78:80">
      <c r="BZ626" s="46"/>
      <c r="CA626" s="46"/>
      <c r="CB626" s="46"/>
    </row>
    <row r="627" spans="78:80">
      <c r="BZ627" s="46"/>
      <c r="CA627" s="46"/>
      <c r="CB627" s="46"/>
    </row>
    <row r="628" spans="78:80">
      <c r="BZ628" s="46"/>
      <c r="CA628" s="46"/>
      <c r="CB628" s="46"/>
    </row>
    <row r="629" spans="78:80">
      <c r="BZ629" s="46"/>
      <c r="CA629" s="46"/>
      <c r="CB629" s="46"/>
    </row>
    <row r="630" spans="78:80">
      <c r="BZ630" s="46"/>
      <c r="CA630" s="46"/>
      <c r="CB630" s="46"/>
    </row>
    <row r="631" spans="78:80">
      <c r="BZ631" s="46"/>
      <c r="CA631" s="46"/>
      <c r="CB631" s="46"/>
    </row>
    <row r="632" spans="78:80">
      <c r="BZ632" s="46"/>
      <c r="CA632" s="46"/>
      <c r="CB632" s="46"/>
    </row>
    <row r="633" spans="78:80">
      <c r="BZ633" s="46"/>
      <c r="CA633" s="46"/>
      <c r="CB633" s="46"/>
    </row>
    <row r="634" spans="78:80">
      <c r="BZ634" s="46"/>
      <c r="CA634" s="46"/>
      <c r="CB634" s="46"/>
    </row>
    <row r="635" spans="78:80">
      <c r="BZ635" s="46"/>
      <c r="CA635" s="46"/>
      <c r="CB635" s="46"/>
    </row>
    <row r="636" spans="78:80">
      <c r="BZ636" s="46"/>
      <c r="CA636" s="46"/>
      <c r="CB636" s="46"/>
    </row>
    <row r="637" spans="78:80">
      <c r="BZ637" s="46"/>
      <c r="CA637" s="46"/>
      <c r="CB637" s="46"/>
    </row>
    <row r="638" spans="78:80">
      <c r="BZ638" s="46"/>
      <c r="CA638" s="46"/>
      <c r="CB638" s="46"/>
    </row>
    <row r="639" spans="78:80">
      <c r="BZ639" s="46"/>
      <c r="CA639" s="46"/>
      <c r="CB639" s="46"/>
    </row>
    <row r="640" spans="78:80">
      <c r="BZ640" s="46"/>
      <c r="CA640" s="46"/>
      <c r="CB640" s="46"/>
    </row>
    <row r="641" spans="78:80">
      <c r="BZ641" s="46"/>
      <c r="CA641" s="46"/>
      <c r="CB641" s="46"/>
    </row>
    <row r="642" spans="78:80">
      <c r="BZ642" s="46"/>
      <c r="CA642" s="46"/>
      <c r="CB642" s="46"/>
    </row>
    <row r="643" spans="78:80">
      <c r="BZ643" s="46"/>
      <c r="CA643" s="46"/>
      <c r="CB643" s="46"/>
    </row>
    <row r="644" spans="78:80">
      <c r="BZ644" s="46"/>
      <c r="CA644" s="46"/>
      <c r="CB644" s="46"/>
    </row>
    <row r="645" spans="78:80">
      <c r="BZ645" s="46"/>
      <c r="CA645" s="46"/>
      <c r="CB645" s="46"/>
    </row>
    <row r="646" spans="78:80">
      <c r="BZ646" s="46"/>
      <c r="CA646" s="46"/>
      <c r="CB646" s="46"/>
    </row>
    <row r="647" spans="78:80">
      <c r="BZ647" s="46"/>
      <c r="CA647" s="46"/>
      <c r="CB647" s="46"/>
    </row>
    <row r="648" spans="78:80">
      <c r="BZ648" s="46"/>
      <c r="CA648" s="46"/>
      <c r="CB648" s="46"/>
    </row>
    <row r="649" spans="78:80">
      <c r="BZ649" s="46"/>
      <c r="CA649" s="46"/>
      <c r="CB649" s="46"/>
    </row>
    <row r="650" spans="78:80">
      <c r="BZ650" s="46"/>
      <c r="CA650" s="46"/>
      <c r="CB650" s="46"/>
    </row>
    <row r="651" spans="78:80">
      <c r="BZ651" s="46"/>
      <c r="CA651" s="46"/>
      <c r="CB651" s="46"/>
    </row>
    <row r="652" spans="78:80">
      <c r="BZ652" s="46"/>
      <c r="CA652" s="46"/>
      <c r="CB652" s="46"/>
    </row>
    <row r="653" spans="78:80">
      <c r="BZ653" s="46"/>
      <c r="CA653" s="46"/>
      <c r="CB653" s="46"/>
    </row>
    <row r="654" spans="78:80">
      <c r="BZ654" s="46"/>
      <c r="CA654" s="46"/>
      <c r="CB654" s="46"/>
    </row>
    <row r="655" spans="78:80">
      <c r="BZ655" s="46"/>
      <c r="CA655" s="46"/>
      <c r="CB655" s="46"/>
    </row>
    <row r="656" spans="78:80">
      <c r="BZ656" s="46"/>
      <c r="CA656" s="46"/>
      <c r="CB656" s="46"/>
    </row>
    <row r="657" spans="78:80">
      <c r="BZ657" s="46"/>
      <c r="CA657" s="46"/>
      <c r="CB657" s="46"/>
    </row>
    <row r="658" spans="78:80">
      <c r="BZ658" s="46"/>
      <c r="CA658" s="46"/>
      <c r="CB658" s="46"/>
    </row>
    <row r="659" spans="78:80">
      <c r="BZ659" s="46"/>
      <c r="CA659" s="46"/>
      <c r="CB659" s="46"/>
    </row>
    <row r="660" spans="78:80">
      <c r="BZ660" s="46"/>
      <c r="CA660" s="46"/>
      <c r="CB660" s="46"/>
    </row>
    <row r="661" spans="78:80">
      <c r="BZ661" s="46"/>
      <c r="CA661" s="46"/>
      <c r="CB661" s="46"/>
    </row>
    <row r="662" spans="78:80">
      <c r="BZ662" s="46"/>
      <c r="CA662" s="46"/>
      <c r="CB662" s="46"/>
    </row>
    <row r="663" spans="78:80">
      <c r="BZ663" s="46"/>
      <c r="CA663" s="46"/>
      <c r="CB663" s="46"/>
    </row>
    <row r="664" spans="78:80">
      <c r="BZ664" s="46"/>
      <c r="CA664" s="46"/>
      <c r="CB664" s="46"/>
    </row>
    <row r="665" spans="78:80">
      <c r="BZ665" s="46"/>
      <c r="CA665" s="46"/>
      <c r="CB665" s="46"/>
    </row>
    <row r="666" spans="78:80">
      <c r="BZ666" s="46"/>
      <c r="CA666" s="46"/>
      <c r="CB666" s="46"/>
    </row>
    <row r="667" spans="78:80">
      <c r="BZ667" s="46"/>
      <c r="CA667" s="46"/>
      <c r="CB667" s="46"/>
    </row>
    <row r="668" spans="78:80">
      <c r="BZ668" s="46"/>
      <c r="CA668" s="46"/>
      <c r="CB668" s="46"/>
    </row>
    <row r="669" spans="78:80">
      <c r="BZ669" s="46"/>
      <c r="CA669" s="46"/>
      <c r="CB669" s="46"/>
    </row>
    <row r="670" spans="78:80">
      <c r="BZ670" s="46"/>
      <c r="CA670" s="46"/>
      <c r="CB670" s="46"/>
    </row>
    <row r="671" spans="78:80">
      <c r="BZ671" s="46"/>
      <c r="CA671" s="46"/>
      <c r="CB671" s="46"/>
    </row>
    <row r="672" spans="78:80">
      <c r="BZ672" s="46"/>
      <c r="CA672" s="46"/>
      <c r="CB672" s="46"/>
    </row>
    <row r="673" spans="78:80">
      <c r="BZ673" s="46"/>
      <c r="CA673" s="46"/>
      <c r="CB673" s="46"/>
    </row>
    <row r="674" spans="78:80">
      <c r="BZ674" s="46"/>
      <c r="CA674" s="46"/>
      <c r="CB674" s="46"/>
    </row>
    <row r="675" spans="78:80">
      <c r="BZ675" s="46"/>
      <c r="CA675" s="46"/>
      <c r="CB675" s="46"/>
    </row>
    <row r="676" spans="78:80">
      <c r="BZ676" s="46"/>
      <c r="CA676" s="46"/>
      <c r="CB676" s="46"/>
    </row>
    <row r="677" spans="78:80">
      <c r="BZ677" s="46"/>
      <c r="CA677" s="46"/>
      <c r="CB677" s="46"/>
    </row>
    <row r="678" spans="78:80">
      <c r="BZ678" s="46"/>
      <c r="CA678" s="46"/>
      <c r="CB678" s="46"/>
    </row>
    <row r="679" spans="78:80">
      <c r="BZ679" s="46"/>
      <c r="CA679" s="46"/>
      <c r="CB679" s="46"/>
    </row>
    <row r="680" spans="78:80">
      <c r="BZ680" s="46"/>
      <c r="CA680" s="46"/>
      <c r="CB680" s="46"/>
    </row>
    <row r="681" spans="78:80">
      <c r="BZ681" s="46"/>
      <c r="CA681" s="46"/>
      <c r="CB681" s="46"/>
    </row>
    <row r="682" spans="78:80">
      <c r="BZ682" s="46"/>
      <c r="CA682" s="46"/>
      <c r="CB682" s="46"/>
    </row>
    <row r="683" spans="78:80">
      <c r="BZ683" s="46"/>
      <c r="CA683" s="46"/>
      <c r="CB683" s="46"/>
    </row>
    <row r="684" spans="78:80">
      <c r="BZ684" s="46"/>
      <c r="CA684" s="46"/>
      <c r="CB684" s="46"/>
    </row>
    <row r="685" spans="78:80">
      <c r="BZ685" s="46"/>
      <c r="CA685" s="46"/>
      <c r="CB685" s="46"/>
    </row>
    <row r="686" spans="78:80">
      <c r="BZ686" s="46"/>
      <c r="CA686" s="46"/>
      <c r="CB686" s="46"/>
    </row>
    <row r="687" spans="78:80">
      <c r="BZ687" s="46"/>
      <c r="CA687" s="46"/>
      <c r="CB687" s="46"/>
    </row>
    <row r="688" spans="78:80">
      <c r="BZ688" s="46"/>
      <c r="CA688" s="46"/>
      <c r="CB688" s="46"/>
    </row>
    <row r="689" spans="78:80">
      <c r="BZ689" s="46"/>
      <c r="CA689" s="46"/>
      <c r="CB689" s="46"/>
    </row>
    <row r="690" spans="78:80">
      <c r="BZ690" s="46"/>
      <c r="CA690" s="46"/>
      <c r="CB690" s="46"/>
    </row>
    <row r="691" spans="78:80">
      <c r="BZ691" s="46"/>
      <c r="CA691" s="46"/>
      <c r="CB691" s="46"/>
    </row>
    <row r="692" spans="78:80">
      <c r="BZ692" s="46"/>
      <c r="CA692" s="46"/>
      <c r="CB692" s="46"/>
    </row>
    <row r="693" spans="78:80">
      <c r="BZ693" s="46"/>
      <c r="CA693" s="46"/>
      <c r="CB693" s="46"/>
    </row>
    <row r="694" spans="78:80">
      <c r="BZ694" s="46"/>
      <c r="CA694" s="46"/>
      <c r="CB694" s="46"/>
    </row>
    <row r="695" spans="78:80">
      <c r="BZ695" s="46"/>
      <c r="CA695" s="46"/>
      <c r="CB695" s="46"/>
    </row>
    <row r="696" spans="78:80">
      <c r="BZ696" s="46"/>
      <c r="CA696" s="46"/>
      <c r="CB696" s="46"/>
    </row>
    <row r="697" spans="78:80">
      <c r="BZ697" s="46"/>
      <c r="CA697" s="46"/>
      <c r="CB697" s="46"/>
    </row>
    <row r="698" spans="78:80">
      <c r="BZ698" s="46"/>
      <c r="CA698" s="46"/>
      <c r="CB698" s="46"/>
    </row>
    <row r="699" spans="78:80">
      <c r="BZ699" s="46"/>
      <c r="CA699" s="46"/>
      <c r="CB699" s="46"/>
    </row>
    <row r="700" spans="78:80">
      <c r="BZ700" s="46"/>
      <c r="CA700" s="46"/>
      <c r="CB700" s="46"/>
    </row>
    <row r="701" spans="78:80">
      <c r="BZ701" s="46"/>
      <c r="CA701" s="46"/>
      <c r="CB701" s="46"/>
    </row>
    <row r="702" spans="78:80">
      <c r="BZ702" s="46"/>
      <c r="CA702" s="46"/>
      <c r="CB702" s="46"/>
    </row>
    <row r="703" spans="78:80">
      <c r="BZ703" s="46"/>
      <c r="CA703" s="46"/>
      <c r="CB703" s="46"/>
    </row>
    <row r="704" spans="78:80">
      <c r="BZ704" s="46"/>
      <c r="CA704" s="46"/>
      <c r="CB704" s="46"/>
    </row>
    <row r="705" spans="78:80">
      <c r="BZ705" s="46"/>
      <c r="CA705" s="46"/>
      <c r="CB705" s="46"/>
    </row>
    <row r="706" spans="78:80">
      <c r="BZ706" s="46"/>
      <c r="CA706" s="46"/>
      <c r="CB706" s="46"/>
    </row>
    <row r="707" spans="78:80">
      <c r="BZ707" s="46"/>
      <c r="CA707" s="46"/>
      <c r="CB707" s="46"/>
    </row>
    <row r="708" spans="78:80">
      <c r="BZ708" s="46"/>
      <c r="CA708" s="46"/>
      <c r="CB708" s="46"/>
    </row>
    <row r="709" spans="78:80">
      <c r="BZ709" s="46"/>
      <c r="CA709" s="46"/>
      <c r="CB709" s="46"/>
    </row>
    <row r="710" spans="78:80">
      <c r="BZ710" s="46"/>
      <c r="CA710" s="46"/>
      <c r="CB710" s="46"/>
    </row>
    <row r="711" spans="78:80">
      <c r="BZ711" s="46"/>
      <c r="CA711" s="46"/>
      <c r="CB711" s="46"/>
    </row>
    <row r="712" spans="78:80">
      <c r="BZ712" s="46"/>
      <c r="CA712" s="46"/>
      <c r="CB712" s="46"/>
    </row>
    <row r="713" spans="78:80">
      <c r="BZ713" s="46"/>
      <c r="CA713" s="46"/>
      <c r="CB713" s="46"/>
    </row>
    <row r="714" spans="78:80">
      <c r="BZ714" s="46"/>
      <c r="CA714" s="46"/>
      <c r="CB714" s="46"/>
    </row>
    <row r="715" spans="78:80">
      <c r="BZ715" s="46"/>
      <c r="CA715" s="46"/>
      <c r="CB715" s="46"/>
    </row>
    <row r="716" spans="78:80">
      <c r="BZ716" s="46"/>
      <c r="CA716" s="46"/>
      <c r="CB716" s="46"/>
    </row>
    <row r="717" spans="78:80">
      <c r="BZ717" s="46"/>
      <c r="CA717" s="46"/>
      <c r="CB717" s="46"/>
    </row>
    <row r="718" spans="78:80">
      <c r="BZ718" s="46"/>
      <c r="CA718" s="46"/>
      <c r="CB718" s="46"/>
    </row>
    <row r="719" spans="78:80">
      <c r="BZ719" s="46"/>
      <c r="CA719" s="46"/>
      <c r="CB719" s="46"/>
    </row>
    <row r="720" spans="78:80">
      <c r="BZ720" s="46"/>
      <c r="CA720" s="46"/>
      <c r="CB720" s="46"/>
    </row>
    <row r="721" spans="78:80">
      <c r="BZ721" s="46"/>
      <c r="CA721" s="46"/>
      <c r="CB721" s="46"/>
    </row>
    <row r="722" spans="78:80">
      <c r="BZ722" s="46"/>
      <c r="CA722" s="46"/>
      <c r="CB722" s="46"/>
    </row>
    <row r="723" spans="78:80">
      <c r="BZ723" s="46"/>
      <c r="CA723" s="46"/>
      <c r="CB723" s="46"/>
    </row>
    <row r="724" spans="78:80">
      <c r="BZ724" s="46"/>
      <c r="CA724" s="46"/>
      <c r="CB724" s="46"/>
    </row>
    <row r="725" spans="78:80">
      <c r="BZ725" s="46"/>
      <c r="CA725" s="46"/>
      <c r="CB725" s="46"/>
    </row>
    <row r="726" spans="78:80">
      <c r="BZ726" s="46"/>
      <c r="CA726" s="46"/>
      <c r="CB726" s="46"/>
    </row>
    <row r="727" spans="78:80">
      <c r="BZ727" s="46"/>
      <c r="CA727" s="46"/>
      <c r="CB727" s="46"/>
    </row>
    <row r="728" spans="78:80">
      <c r="BZ728" s="46"/>
      <c r="CA728" s="46"/>
      <c r="CB728" s="46"/>
    </row>
    <row r="729" spans="78:80">
      <c r="BZ729" s="46"/>
      <c r="CA729" s="46"/>
      <c r="CB729" s="46"/>
    </row>
    <row r="730" spans="78:80">
      <c r="BZ730" s="46"/>
      <c r="CA730" s="46"/>
      <c r="CB730" s="46"/>
    </row>
    <row r="731" spans="78:80">
      <c r="BZ731" s="46"/>
      <c r="CA731" s="46"/>
      <c r="CB731" s="46"/>
    </row>
    <row r="732" spans="78:80">
      <c r="BZ732" s="46"/>
      <c r="CA732" s="46"/>
      <c r="CB732" s="46"/>
    </row>
    <row r="733" spans="78:80">
      <c r="BZ733" s="46"/>
      <c r="CA733" s="46"/>
      <c r="CB733" s="46"/>
    </row>
    <row r="734" spans="78:80">
      <c r="BZ734" s="46"/>
      <c r="CA734" s="46"/>
      <c r="CB734" s="46"/>
    </row>
    <row r="735" spans="78:80">
      <c r="BZ735" s="46"/>
      <c r="CA735" s="46"/>
      <c r="CB735" s="46"/>
    </row>
    <row r="736" spans="78:80">
      <c r="BZ736" s="46"/>
      <c r="CA736" s="46"/>
      <c r="CB736" s="46"/>
    </row>
    <row r="737" spans="78:80">
      <c r="BZ737" s="46"/>
      <c r="CA737" s="46"/>
      <c r="CB737" s="46"/>
    </row>
    <row r="738" spans="78:80">
      <c r="BZ738" s="46"/>
      <c r="CA738" s="46"/>
      <c r="CB738" s="46"/>
    </row>
    <row r="739" spans="78:80">
      <c r="BZ739" s="46"/>
      <c r="CA739" s="46"/>
      <c r="CB739" s="46"/>
    </row>
    <row r="740" spans="78:80">
      <c r="BZ740" s="46"/>
      <c r="CA740" s="46"/>
      <c r="CB740" s="46"/>
    </row>
    <row r="741" spans="78:80">
      <c r="BZ741" s="46"/>
      <c r="CA741" s="46"/>
      <c r="CB741" s="46"/>
    </row>
    <row r="742" spans="78:80">
      <c r="BZ742" s="46"/>
      <c r="CA742" s="46"/>
      <c r="CB742" s="46"/>
    </row>
    <row r="743" spans="78:80">
      <c r="BZ743" s="46"/>
      <c r="CA743" s="46"/>
      <c r="CB743" s="46"/>
    </row>
    <row r="744" spans="78:80">
      <c r="BZ744" s="46"/>
      <c r="CA744" s="46"/>
      <c r="CB744" s="46"/>
    </row>
    <row r="745" spans="78:80">
      <c r="BZ745" s="46"/>
      <c r="CA745" s="46"/>
      <c r="CB745" s="46"/>
    </row>
    <row r="746" spans="78:80">
      <c r="BZ746" s="46"/>
      <c r="CA746" s="46"/>
      <c r="CB746" s="46"/>
    </row>
    <row r="747" spans="78:80">
      <c r="BZ747" s="46"/>
      <c r="CA747" s="46"/>
      <c r="CB747" s="46"/>
    </row>
    <row r="748" spans="78:80">
      <c r="BZ748" s="46"/>
      <c r="CA748" s="46"/>
      <c r="CB748" s="46"/>
    </row>
    <row r="749" spans="78:80">
      <c r="BZ749" s="46"/>
      <c r="CA749" s="46"/>
      <c r="CB749" s="46"/>
    </row>
    <row r="750" spans="78:80">
      <c r="BZ750" s="46"/>
      <c r="CA750" s="46"/>
      <c r="CB750" s="46"/>
    </row>
    <row r="751" spans="78:80">
      <c r="BZ751" s="46"/>
      <c r="CA751" s="46"/>
      <c r="CB751" s="46"/>
    </row>
    <row r="752" spans="78:80">
      <c r="BZ752" s="46"/>
      <c r="CA752" s="46"/>
      <c r="CB752" s="46"/>
    </row>
    <row r="753" spans="78:80">
      <c r="BZ753" s="46"/>
      <c r="CA753" s="46"/>
      <c r="CB753" s="46"/>
    </row>
    <row r="754" spans="78:80">
      <c r="BZ754" s="46"/>
      <c r="CA754" s="46"/>
      <c r="CB754" s="46"/>
    </row>
    <row r="755" spans="78:80">
      <c r="BZ755" s="46"/>
      <c r="CA755" s="46"/>
      <c r="CB755" s="46"/>
    </row>
    <row r="756" spans="78:80">
      <c r="BZ756" s="46"/>
      <c r="CA756" s="46"/>
      <c r="CB756" s="46"/>
    </row>
    <row r="757" spans="78:80">
      <c r="BZ757" s="46"/>
      <c r="CA757" s="46"/>
      <c r="CB757" s="46"/>
    </row>
    <row r="758" spans="78:80">
      <c r="BZ758" s="46"/>
      <c r="CA758" s="46"/>
      <c r="CB758" s="46"/>
    </row>
    <row r="759" spans="78:80">
      <c r="BZ759" s="46"/>
      <c r="CA759" s="46"/>
      <c r="CB759" s="46"/>
    </row>
    <row r="760" spans="78:80">
      <c r="BZ760" s="46"/>
      <c r="CA760" s="46"/>
      <c r="CB760" s="46"/>
    </row>
    <row r="761" spans="78:80">
      <c r="BZ761" s="46"/>
      <c r="CA761" s="46"/>
      <c r="CB761" s="46"/>
    </row>
    <row r="762" spans="78:80">
      <c r="BZ762" s="46"/>
      <c r="CA762" s="46"/>
      <c r="CB762" s="46"/>
    </row>
    <row r="763" spans="78:80">
      <c r="BZ763" s="46"/>
      <c r="CA763" s="46"/>
      <c r="CB763" s="46"/>
    </row>
    <row r="764" spans="78:80">
      <c r="BZ764" s="46"/>
      <c r="CA764" s="46"/>
      <c r="CB764" s="46"/>
    </row>
    <row r="765" spans="78:80">
      <c r="BZ765" s="46"/>
      <c r="CA765" s="46"/>
      <c r="CB765" s="46"/>
    </row>
    <row r="766" spans="78:80">
      <c r="BZ766" s="46"/>
      <c r="CA766" s="46"/>
      <c r="CB766" s="46"/>
    </row>
    <row r="767" spans="78:80">
      <c r="BZ767" s="46"/>
      <c r="CA767" s="46"/>
      <c r="CB767" s="46"/>
    </row>
    <row r="768" spans="78:80">
      <c r="BZ768" s="46"/>
      <c r="CA768" s="46"/>
      <c r="CB768" s="46"/>
    </row>
    <row r="769" spans="78:80">
      <c r="BZ769" s="46"/>
      <c r="CA769" s="46"/>
      <c r="CB769" s="46"/>
    </row>
    <row r="770" spans="78:80">
      <c r="BZ770" s="46"/>
      <c r="CA770" s="46"/>
      <c r="CB770" s="46"/>
    </row>
    <row r="771" spans="78:80">
      <c r="BZ771" s="46"/>
      <c r="CA771" s="46"/>
      <c r="CB771" s="46"/>
    </row>
    <row r="772" spans="78:80">
      <c r="BZ772" s="46"/>
      <c r="CA772" s="46"/>
      <c r="CB772" s="46"/>
    </row>
    <row r="773" spans="78:80">
      <c r="BZ773" s="46"/>
      <c r="CA773" s="46"/>
      <c r="CB773" s="46"/>
    </row>
    <row r="774" spans="78:80">
      <c r="BZ774" s="46"/>
      <c r="CA774" s="46"/>
      <c r="CB774" s="46"/>
    </row>
    <row r="775" spans="78:80">
      <c r="BZ775" s="46"/>
      <c r="CA775" s="46"/>
      <c r="CB775" s="46"/>
    </row>
    <row r="776" spans="78:80">
      <c r="BZ776" s="46"/>
      <c r="CA776" s="46"/>
      <c r="CB776" s="46"/>
    </row>
    <row r="777" spans="78:80">
      <c r="BZ777" s="46"/>
      <c r="CA777" s="46"/>
      <c r="CB777" s="46"/>
    </row>
    <row r="778" spans="78:80">
      <c r="BZ778" s="46"/>
      <c r="CA778" s="46"/>
      <c r="CB778" s="46"/>
    </row>
    <row r="779" spans="78:80">
      <c r="BZ779" s="46"/>
      <c r="CA779" s="46"/>
      <c r="CB779" s="46"/>
    </row>
    <row r="780" spans="78:80">
      <c r="BZ780" s="46"/>
      <c r="CA780" s="46"/>
      <c r="CB780" s="46"/>
    </row>
    <row r="781" spans="78:80">
      <c r="BZ781" s="46"/>
      <c r="CA781" s="46"/>
      <c r="CB781" s="46"/>
    </row>
    <row r="782" spans="78:80">
      <c r="BZ782" s="46"/>
      <c r="CA782" s="46"/>
      <c r="CB782" s="46"/>
    </row>
    <row r="783" spans="78:80">
      <c r="BZ783" s="46"/>
      <c r="CA783" s="46"/>
      <c r="CB783" s="46"/>
    </row>
    <row r="784" spans="78:80">
      <c r="BZ784" s="46"/>
      <c r="CA784" s="46"/>
      <c r="CB784" s="46"/>
    </row>
    <row r="785" spans="78:80">
      <c r="BZ785" s="46"/>
      <c r="CA785" s="46"/>
      <c r="CB785" s="46"/>
    </row>
    <row r="786" spans="78:80">
      <c r="BZ786" s="46"/>
      <c r="CA786" s="46"/>
      <c r="CB786" s="46"/>
    </row>
    <row r="787" spans="78:80">
      <c r="BZ787" s="46"/>
      <c r="CA787" s="46"/>
      <c r="CB787" s="46"/>
    </row>
    <row r="788" spans="78:80">
      <c r="BZ788" s="46"/>
      <c r="CA788" s="46"/>
      <c r="CB788" s="46"/>
    </row>
    <row r="789" spans="78:80">
      <c r="BZ789" s="46"/>
      <c r="CA789" s="46"/>
      <c r="CB789" s="46"/>
    </row>
    <row r="790" spans="78:80">
      <c r="BZ790" s="46"/>
      <c r="CA790" s="46"/>
      <c r="CB790" s="46"/>
    </row>
    <row r="791" spans="78:80">
      <c r="BZ791" s="46"/>
      <c r="CA791" s="46"/>
      <c r="CB791" s="46"/>
    </row>
    <row r="792" spans="78:80">
      <c r="BZ792" s="46"/>
      <c r="CA792" s="46"/>
      <c r="CB792" s="46"/>
    </row>
    <row r="793" spans="78:80">
      <c r="BZ793" s="46"/>
      <c r="CA793" s="46"/>
      <c r="CB793" s="46"/>
    </row>
    <row r="794" spans="78:80">
      <c r="BZ794" s="46"/>
      <c r="CA794" s="46"/>
      <c r="CB794" s="46"/>
    </row>
    <row r="795" spans="78:80">
      <c r="BZ795" s="46"/>
      <c r="CA795" s="46"/>
      <c r="CB795" s="46"/>
    </row>
    <row r="796" spans="78:80">
      <c r="BZ796" s="46"/>
      <c r="CA796" s="46"/>
      <c r="CB796" s="46"/>
    </row>
    <row r="797" spans="78:80">
      <c r="BZ797" s="46"/>
      <c r="CA797" s="46"/>
      <c r="CB797" s="46"/>
    </row>
    <row r="798" spans="78:80">
      <c r="BZ798" s="46"/>
      <c r="CA798" s="46"/>
      <c r="CB798" s="46"/>
    </row>
    <row r="799" spans="78:80">
      <c r="BZ799" s="46"/>
      <c r="CA799" s="46"/>
      <c r="CB799" s="46"/>
    </row>
    <row r="800" spans="78:80">
      <c r="BZ800" s="46"/>
      <c r="CA800" s="46"/>
      <c r="CB800" s="46"/>
    </row>
    <row r="801" spans="78:80">
      <c r="BZ801" s="46"/>
      <c r="CA801" s="46"/>
      <c r="CB801" s="46"/>
    </row>
    <row r="802" spans="78:80">
      <c r="BZ802" s="46"/>
      <c r="CA802" s="46"/>
      <c r="CB802" s="46"/>
    </row>
    <row r="803" spans="78:80">
      <c r="BZ803" s="46"/>
      <c r="CA803" s="46"/>
      <c r="CB803" s="46"/>
    </row>
    <row r="804" spans="78:80">
      <c r="BZ804" s="46"/>
      <c r="CA804" s="46"/>
      <c r="CB804" s="46"/>
    </row>
    <row r="805" spans="78:80">
      <c r="BZ805" s="46"/>
      <c r="CA805" s="46"/>
      <c r="CB805" s="46"/>
    </row>
    <row r="806" spans="78:80">
      <c r="BZ806" s="46"/>
      <c r="CA806" s="46"/>
      <c r="CB806" s="46"/>
    </row>
    <row r="807" spans="78:80">
      <c r="BZ807" s="46"/>
      <c r="CA807" s="46"/>
      <c r="CB807" s="46"/>
    </row>
    <row r="808" spans="78:80">
      <c r="BZ808" s="46"/>
      <c r="CA808" s="46"/>
      <c r="CB808" s="46"/>
    </row>
    <row r="809" spans="78:80">
      <c r="BZ809" s="46"/>
      <c r="CA809" s="46"/>
      <c r="CB809" s="46"/>
    </row>
    <row r="810" spans="78:80">
      <c r="BZ810" s="46"/>
      <c r="CA810" s="46"/>
      <c r="CB810" s="46"/>
    </row>
    <row r="811" spans="78:80">
      <c r="BZ811" s="46"/>
      <c r="CA811" s="46"/>
      <c r="CB811" s="46"/>
    </row>
    <row r="812" spans="78:80">
      <c r="BZ812" s="46"/>
      <c r="CA812" s="46"/>
      <c r="CB812" s="46"/>
    </row>
    <row r="813" spans="78:80">
      <c r="BZ813" s="46"/>
      <c r="CA813" s="46"/>
      <c r="CB813" s="46"/>
    </row>
    <row r="814" spans="78:80">
      <c r="BZ814" s="46"/>
      <c r="CA814" s="46"/>
      <c r="CB814" s="46"/>
    </row>
    <row r="815" spans="78:80">
      <c r="BZ815" s="46"/>
      <c r="CA815" s="46"/>
      <c r="CB815" s="46"/>
    </row>
    <row r="816" spans="78:80">
      <c r="BZ816" s="46"/>
      <c r="CA816" s="46"/>
      <c r="CB816" s="46"/>
    </row>
    <row r="817" spans="78:80">
      <c r="BZ817" s="46"/>
      <c r="CA817" s="46"/>
      <c r="CB817" s="46"/>
    </row>
    <row r="818" spans="78:80">
      <c r="BZ818" s="46"/>
      <c r="CA818" s="46"/>
      <c r="CB818" s="46"/>
    </row>
    <row r="819" spans="78:80">
      <c r="BZ819" s="46"/>
      <c r="CA819" s="46"/>
      <c r="CB819" s="46"/>
    </row>
    <row r="820" spans="78:80">
      <c r="BZ820" s="46"/>
      <c r="CA820" s="46"/>
      <c r="CB820" s="46"/>
    </row>
    <row r="821" spans="78:80">
      <c r="BZ821" s="46"/>
      <c r="CA821" s="46"/>
      <c r="CB821" s="46"/>
    </row>
    <row r="822" spans="78:80">
      <c r="BZ822" s="46"/>
      <c r="CA822" s="46"/>
      <c r="CB822" s="46"/>
    </row>
    <row r="823" spans="78:80">
      <c r="BZ823" s="46"/>
      <c r="CA823" s="46"/>
      <c r="CB823" s="46"/>
    </row>
    <row r="824" spans="78:80">
      <c r="BZ824" s="46"/>
      <c r="CA824" s="46"/>
      <c r="CB824" s="46"/>
    </row>
    <row r="825" spans="78:80">
      <c r="BZ825" s="46"/>
      <c r="CA825" s="46"/>
      <c r="CB825" s="46"/>
    </row>
    <row r="826" spans="78:80">
      <c r="BZ826" s="46"/>
      <c r="CA826" s="46"/>
      <c r="CB826" s="46"/>
    </row>
    <row r="827" spans="78:80">
      <c r="BZ827" s="46"/>
      <c r="CA827" s="46"/>
      <c r="CB827" s="46"/>
    </row>
    <row r="828" spans="78:80">
      <c r="BZ828" s="46"/>
      <c r="CA828" s="46"/>
      <c r="CB828" s="46"/>
    </row>
    <row r="829" spans="78:80">
      <c r="BZ829" s="46"/>
      <c r="CA829" s="46"/>
      <c r="CB829" s="46"/>
    </row>
    <row r="830" spans="78:80">
      <c r="BZ830" s="46"/>
      <c r="CA830" s="46"/>
      <c r="CB830" s="46"/>
    </row>
    <row r="831" spans="78:80">
      <c r="BZ831" s="46"/>
      <c r="CA831" s="46"/>
      <c r="CB831" s="46"/>
    </row>
    <row r="832" spans="78:80">
      <c r="BZ832" s="46"/>
      <c r="CA832" s="46"/>
      <c r="CB832" s="46"/>
    </row>
    <row r="833" spans="78:80">
      <c r="BZ833" s="46"/>
      <c r="CA833" s="46"/>
      <c r="CB833" s="46"/>
    </row>
    <row r="834" spans="78:80">
      <c r="BZ834" s="46"/>
      <c r="CA834" s="46"/>
      <c r="CB834" s="46"/>
    </row>
    <row r="835" spans="78:80">
      <c r="BZ835" s="46"/>
      <c r="CA835" s="46"/>
      <c r="CB835" s="46"/>
    </row>
    <row r="836" spans="78:80">
      <c r="BZ836" s="46"/>
      <c r="CA836" s="46"/>
      <c r="CB836" s="46"/>
    </row>
    <row r="837" spans="78:80">
      <c r="BZ837" s="46"/>
      <c r="CA837" s="46"/>
      <c r="CB837" s="46"/>
    </row>
    <row r="838" spans="78:80">
      <c r="BZ838" s="46"/>
      <c r="CA838" s="46"/>
      <c r="CB838" s="46"/>
    </row>
    <row r="839" spans="78:80">
      <c r="BZ839" s="46"/>
      <c r="CA839" s="46"/>
      <c r="CB839" s="46"/>
    </row>
    <row r="840" spans="78:80">
      <c r="BZ840" s="46"/>
      <c r="CA840" s="46"/>
      <c r="CB840" s="46"/>
    </row>
    <row r="841" spans="78:80">
      <c r="BZ841" s="46"/>
      <c r="CA841" s="46"/>
      <c r="CB841" s="46"/>
    </row>
    <row r="842" spans="78:80">
      <c r="BZ842" s="46"/>
      <c r="CA842" s="46"/>
      <c r="CB842" s="46"/>
    </row>
    <row r="843" spans="78:80">
      <c r="BZ843" s="46"/>
      <c r="CA843" s="46"/>
      <c r="CB843" s="46"/>
    </row>
    <row r="844" spans="78:80">
      <c r="BZ844" s="46"/>
      <c r="CA844" s="46"/>
      <c r="CB844" s="46"/>
    </row>
    <row r="845" spans="78:80">
      <c r="BZ845" s="46"/>
      <c r="CA845" s="46"/>
      <c r="CB845" s="46"/>
    </row>
    <row r="846" spans="78:80">
      <c r="BZ846" s="46"/>
      <c r="CA846" s="46"/>
      <c r="CB846" s="46"/>
    </row>
    <row r="847" spans="78:80">
      <c r="BZ847" s="46"/>
      <c r="CA847" s="46"/>
      <c r="CB847" s="46"/>
    </row>
    <row r="848" spans="78:80">
      <c r="BZ848" s="46"/>
      <c r="CA848" s="46"/>
      <c r="CB848" s="46"/>
    </row>
    <row r="849" spans="78:80">
      <c r="BZ849" s="46"/>
      <c r="CA849" s="46"/>
      <c r="CB849" s="46"/>
    </row>
    <row r="850" spans="78:80">
      <c r="BZ850" s="46"/>
      <c r="CA850" s="46"/>
      <c r="CB850" s="46"/>
    </row>
    <row r="851" spans="78:80">
      <c r="BZ851" s="46"/>
      <c r="CA851" s="46"/>
      <c r="CB851" s="46"/>
    </row>
    <row r="852" spans="78:80">
      <c r="BZ852" s="46"/>
      <c r="CA852" s="46"/>
      <c r="CB852" s="46"/>
    </row>
    <row r="853" spans="78:80">
      <c r="BZ853" s="46"/>
      <c r="CA853" s="46"/>
      <c r="CB853" s="46"/>
    </row>
    <row r="854" spans="78:80">
      <c r="BZ854" s="46"/>
      <c r="CA854" s="46"/>
      <c r="CB854" s="46"/>
    </row>
    <row r="855" spans="78:80">
      <c r="BZ855" s="46"/>
      <c r="CA855" s="46"/>
      <c r="CB855" s="46"/>
    </row>
    <row r="856" spans="78:80">
      <c r="BZ856" s="46"/>
      <c r="CA856" s="46"/>
      <c r="CB856" s="46"/>
    </row>
    <row r="857" spans="78:80">
      <c r="BZ857" s="46"/>
      <c r="CA857" s="46"/>
      <c r="CB857" s="46"/>
    </row>
    <row r="858" spans="78:80">
      <c r="BZ858" s="46"/>
      <c r="CA858" s="46"/>
      <c r="CB858" s="46"/>
    </row>
    <row r="859" spans="78:80">
      <c r="BZ859" s="46"/>
      <c r="CA859" s="46"/>
      <c r="CB859" s="46"/>
    </row>
    <row r="860" spans="78:80">
      <c r="BZ860" s="46"/>
      <c r="CA860" s="46"/>
      <c r="CB860" s="46"/>
    </row>
    <row r="861" spans="78:80">
      <c r="BZ861" s="46"/>
      <c r="CA861" s="46"/>
      <c r="CB861" s="46"/>
    </row>
    <row r="862" spans="78:80">
      <c r="BZ862" s="46"/>
      <c r="CA862" s="46"/>
      <c r="CB862" s="46"/>
    </row>
    <row r="863" spans="78:80">
      <c r="BZ863" s="46"/>
      <c r="CA863" s="46"/>
      <c r="CB863" s="46"/>
    </row>
    <row r="864" spans="78:80">
      <c r="BZ864" s="46"/>
      <c r="CA864" s="46"/>
      <c r="CB864" s="46"/>
    </row>
    <row r="865" spans="78:80">
      <c r="BZ865" s="46"/>
      <c r="CA865" s="46"/>
      <c r="CB865" s="46"/>
    </row>
    <row r="866" spans="78:80">
      <c r="BZ866" s="46"/>
      <c r="CA866" s="46"/>
      <c r="CB866" s="46"/>
    </row>
    <row r="867" spans="78:80">
      <c r="BZ867" s="46"/>
      <c r="CA867" s="46"/>
      <c r="CB867" s="46"/>
    </row>
    <row r="868" spans="78:80">
      <c r="BZ868" s="46"/>
      <c r="CA868" s="46"/>
      <c r="CB868" s="46"/>
    </row>
    <row r="869" spans="78:80">
      <c r="BZ869" s="46"/>
      <c r="CA869" s="46"/>
      <c r="CB869" s="46"/>
    </row>
    <row r="870" spans="78:80">
      <c r="BZ870" s="46"/>
      <c r="CA870" s="46"/>
      <c r="CB870" s="46"/>
    </row>
    <row r="871" spans="78:80">
      <c r="BZ871" s="46"/>
      <c r="CA871" s="46"/>
      <c r="CB871" s="46"/>
    </row>
    <row r="872" spans="78:80">
      <c r="BZ872" s="46"/>
      <c r="CA872" s="46"/>
      <c r="CB872" s="46"/>
    </row>
    <row r="873" spans="78:80">
      <c r="BZ873" s="46"/>
      <c r="CA873" s="46"/>
      <c r="CB873" s="46"/>
    </row>
    <row r="874" spans="78:80">
      <c r="BZ874" s="46"/>
      <c r="CA874" s="46"/>
      <c r="CB874" s="46"/>
    </row>
    <row r="875" spans="78:80">
      <c r="BZ875" s="46"/>
      <c r="CA875" s="46"/>
      <c r="CB875" s="46"/>
    </row>
    <row r="876" spans="78:80">
      <c r="BZ876" s="46"/>
      <c r="CA876" s="46"/>
      <c r="CB876" s="46"/>
    </row>
    <row r="877" spans="78:80">
      <c r="BZ877" s="46"/>
      <c r="CA877" s="46"/>
      <c r="CB877" s="46"/>
    </row>
    <row r="878" spans="78:80">
      <c r="BZ878" s="46"/>
      <c r="CA878" s="46"/>
      <c r="CB878" s="46"/>
    </row>
    <row r="879" spans="78:80">
      <c r="BZ879" s="46"/>
      <c r="CA879" s="46"/>
      <c r="CB879" s="46"/>
    </row>
    <row r="880" spans="78:80">
      <c r="BZ880" s="46"/>
      <c r="CA880" s="46"/>
      <c r="CB880" s="46"/>
    </row>
    <row r="881" spans="78:80">
      <c r="BZ881" s="46"/>
      <c r="CA881" s="46"/>
      <c r="CB881" s="46"/>
    </row>
    <row r="882" spans="78:80">
      <c r="BZ882" s="46"/>
      <c r="CA882" s="46"/>
      <c r="CB882" s="46"/>
    </row>
    <row r="883" spans="78:80">
      <c r="BZ883" s="46"/>
      <c r="CA883" s="46"/>
      <c r="CB883" s="46"/>
    </row>
    <row r="884" spans="78:80">
      <c r="BZ884" s="46"/>
      <c r="CA884" s="46"/>
      <c r="CB884" s="46"/>
    </row>
    <row r="885" spans="78:80">
      <c r="BZ885" s="46"/>
      <c r="CA885" s="46"/>
      <c r="CB885" s="46"/>
    </row>
    <row r="886" spans="78:80">
      <c r="BZ886" s="46"/>
      <c r="CA886" s="46"/>
      <c r="CB886" s="46"/>
    </row>
    <row r="887" spans="78:80">
      <c r="BZ887" s="46"/>
      <c r="CA887" s="46"/>
      <c r="CB887" s="46"/>
    </row>
    <row r="888" spans="78:80">
      <c r="BZ888" s="46"/>
      <c r="CA888" s="46"/>
      <c r="CB888" s="46"/>
    </row>
    <row r="889" spans="78:80">
      <c r="BZ889" s="46"/>
      <c r="CA889" s="46"/>
      <c r="CB889" s="46"/>
    </row>
    <row r="890" spans="78:80">
      <c r="BZ890" s="46"/>
      <c r="CA890" s="46"/>
      <c r="CB890" s="46"/>
    </row>
    <row r="891" spans="78:80">
      <c r="BZ891" s="46"/>
      <c r="CA891" s="46"/>
      <c r="CB891" s="46"/>
    </row>
    <row r="892" spans="78:80">
      <c r="BZ892" s="46"/>
      <c r="CA892" s="46"/>
      <c r="CB892" s="46"/>
    </row>
    <row r="893" spans="78:80">
      <c r="BZ893" s="46"/>
      <c r="CA893" s="46"/>
      <c r="CB893" s="46"/>
    </row>
    <row r="894" spans="78:80">
      <c r="BZ894" s="46"/>
      <c r="CA894" s="46"/>
      <c r="CB894" s="46"/>
    </row>
    <row r="895" spans="78:80">
      <c r="BZ895" s="46"/>
      <c r="CA895" s="46"/>
      <c r="CB895" s="46"/>
    </row>
    <row r="896" spans="78:80">
      <c r="BZ896" s="46"/>
      <c r="CA896" s="46"/>
      <c r="CB896" s="46"/>
    </row>
    <row r="897" spans="78:80">
      <c r="BZ897" s="46"/>
      <c r="CA897" s="46"/>
      <c r="CB897" s="46"/>
    </row>
    <row r="898" spans="78:80">
      <c r="BZ898" s="46"/>
      <c r="CA898" s="46"/>
      <c r="CB898" s="46"/>
    </row>
    <row r="899" spans="78:80">
      <c r="BZ899" s="46"/>
      <c r="CA899" s="46"/>
      <c r="CB899" s="46"/>
    </row>
    <row r="900" spans="78:80">
      <c r="BZ900" s="46"/>
      <c r="CA900" s="46"/>
      <c r="CB900" s="46"/>
    </row>
    <row r="901" spans="78:80">
      <c r="BZ901" s="46"/>
      <c r="CA901" s="46"/>
      <c r="CB901" s="46"/>
    </row>
    <row r="902" spans="78:80">
      <c r="BZ902" s="46"/>
      <c r="CA902" s="46"/>
      <c r="CB902" s="46"/>
    </row>
    <row r="903" spans="78:80">
      <c r="BZ903" s="46"/>
      <c r="CA903" s="46"/>
      <c r="CB903" s="46"/>
    </row>
    <row r="904" spans="78:80">
      <c r="BZ904" s="46"/>
      <c r="CA904" s="46"/>
      <c r="CB904" s="46"/>
    </row>
    <row r="905" spans="78:80">
      <c r="BZ905" s="46"/>
      <c r="CA905" s="46"/>
      <c r="CB905" s="46"/>
    </row>
    <row r="906" spans="78:80">
      <c r="BZ906" s="46"/>
      <c r="CA906" s="46"/>
      <c r="CB906" s="46"/>
    </row>
    <row r="907" spans="78:80">
      <c r="BZ907" s="46"/>
      <c r="CA907" s="46"/>
      <c r="CB907" s="46"/>
    </row>
    <row r="908" spans="78:80">
      <c r="BZ908" s="46"/>
      <c r="CA908" s="46"/>
      <c r="CB908" s="46"/>
    </row>
    <row r="909" spans="78:80">
      <c r="BZ909" s="46"/>
      <c r="CA909" s="46"/>
      <c r="CB909" s="46"/>
    </row>
    <row r="910" spans="78:80">
      <c r="BZ910" s="46"/>
      <c r="CA910" s="46"/>
      <c r="CB910" s="46"/>
    </row>
    <row r="911" spans="78:80">
      <c r="BZ911" s="46"/>
      <c r="CA911" s="46"/>
      <c r="CB911" s="46"/>
    </row>
    <row r="912" spans="78:80">
      <c r="BZ912" s="46"/>
      <c r="CA912" s="46"/>
      <c r="CB912" s="46"/>
    </row>
    <row r="913" spans="78:80">
      <c r="BZ913" s="46"/>
      <c r="CA913" s="46"/>
      <c r="CB913" s="46"/>
    </row>
    <row r="914" spans="78:80">
      <c r="BZ914" s="46"/>
      <c r="CA914" s="46"/>
      <c r="CB914" s="46"/>
    </row>
    <row r="915" spans="78:80">
      <c r="BZ915" s="46"/>
      <c r="CA915" s="46"/>
      <c r="CB915" s="46"/>
    </row>
    <row r="916" spans="78:80">
      <c r="BZ916" s="46"/>
      <c r="CA916" s="46"/>
      <c r="CB916" s="46"/>
    </row>
    <row r="917" spans="78:80">
      <c r="BZ917" s="46"/>
      <c r="CA917" s="46"/>
      <c r="CB917" s="46"/>
    </row>
    <row r="918" spans="78:80">
      <c r="BZ918" s="46"/>
      <c r="CA918" s="46"/>
      <c r="CB918" s="46"/>
    </row>
    <row r="919" spans="78:80">
      <c r="BZ919" s="46"/>
      <c r="CA919" s="46"/>
      <c r="CB919" s="46"/>
    </row>
    <row r="920" spans="78:80">
      <c r="BZ920" s="46"/>
      <c r="CA920" s="46"/>
      <c r="CB920" s="46"/>
    </row>
    <row r="921" spans="78:80">
      <c r="BZ921" s="46"/>
      <c r="CA921" s="46"/>
      <c r="CB921" s="46"/>
    </row>
    <row r="922" spans="78:80">
      <c r="BZ922" s="46"/>
      <c r="CA922" s="46"/>
      <c r="CB922" s="46"/>
    </row>
    <row r="923" spans="78:80">
      <c r="BZ923" s="46"/>
      <c r="CA923" s="46"/>
      <c r="CB923" s="46"/>
    </row>
    <row r="924" spans="78:80">
      <c r="BZ924" s="46"/>
      <c r="CA924" s="46"/>
      <c r="CB924" s="46"/>
    </row>
    <row r="925" spans="78:80">
      <c r="BZ925" s="46"/>
      <c r="CA925" s="46"/>
      <c r="CB925" s="46"/>
    </row>
    <row r="926" spans="78:80">
      <c r="BZ926" s="46"/>
      <c r="CA926" s="46"/>
      <c r="CB926" s="46"/>
    </row>
    <row r="927" spans="78:80">
      <c r="BZ927" s="46"/>
      <c r="CA927" s="46"/>
      <c r="CB927" s="46"/>
    </row>
    <row r="928" spans="78:80">
      <c r="BZ928" s="46"/>
      <c r="CA928" s="46"/>
      <c r="CB928" s="46"/>
    </row>
    <row r="929" spans="78:80">
      <c r="BZ929" s="46"/>
      <c r="CA929" s="46"/>
      <c r="CB929" s="46"/>
    </row>
    <row r="930" spans="78:80">
      <c r="BZ930" s="46"/>
      <c r="CA930" s="46"/>
      <c r="CB930" s="46"/>
    </row>
    <row r="931" spans="78:80">
      <c r="BZ931" s="46"/>
      <c r="CA931" s="46"/>
      <c r="CB931" s="46"/>
    </row>
    <row r="932" spans="78:80">
      <c r="BZ932" s="46"/>
      <c r="CA932" s="46"/>
      <c r="CB932" s="46"/>
    </row>
    <row r="933" spans="78:80">
      <c r="BZ933" s="46"/>
      <c r="CA933" s="46"/>
      <c r="CB933" s="46"/>
    </row>
    <row r="934" spans="78:80">
      <c r="BZ934" s="46"/>
      <c r="CA934" s="46"/>
      <c r="CB934" s="46"/>
    </row>
    <row r="935" spans="78:80">
      <c r="BZ935" s="46"/>
      <c r="CA935" s="46"/>
      <c r="CB935" s="46"/>
    </row>
    <row r="936" spans="78:80">
      <c r="BZ936" s="46"/>
      <c r="CA936" s="46"/>
      <c r="CB936" s="46"/>
    </row>
    <row r="937" spans="78:80">
      <c r="BZ937" s="46"/>
      <c r="CA937" s="46"/>
      <c r="CB937" s="46"/>
    </row>
    <row r="938" spans="78:80">
      <c r="BZ938" s="46"/>
      <c r="CA938" s="46"/>
      <c r="CB938" s="46"/>
    </row>
    <row r="939" spans="78:80">
      <c r="BZ939" s="46"/>
      <c r="CA939" s="46"/>
      <c r="CB939" s="46"/>
    </row>
    <row r="940" spans="78:80">
      <c r="BZ940" s="46"/>
      <c r="CA940" s="46"/>
      <c r="CB940" s="46"/>
    </row>
    <row r="941" spans="78:80">
      <c r="BZ941" s="46"/>
      <c r="CA941" s="46"/>
      <c r="CB941" s="46"/>
    </row>
    <row r="942" spans="78:80">
      <c r="BZ942" s="46"/>
      <c r="CA942" s="46"/>
      <c r="CB942" s="46"/>
    </row>
    <row r="943" spans="78:80">
      <c r="BZ943" s="46"/>
      <c r="CA943" s="46"/>
      <c r="CB943" s="46"/>
    </row>
    <row r="944" spans="78:80">
      <c r="BZ944" s="46"/>
      <c r="CA944" s="46"/>
      <c r="CB944" s="46"/>
    </row>
    <row r="945" spans="78:80">
      <c r="BZ945" s="46"/>
      <c r="CA945" s="46"/>
      <c r="CB945" s="46"/>
    </row>
    <row r="946" spans="78:80">
      <c r="BZ946" s="46"/>
      <c r="CA946" s="46"/>
      <c r="CB946" s="46"/>
    </row>
    <row r="947" spans="78:80">
      <c r="BZ947" s="46"/>
      <c r="CA947" s="46"/>
      <c r="CB947" s="46"/>
    </row>
    <row r="948" spans="78:80">
      <c r="BZ948" s="46"/>
      <c r="CA948" s="46"/>
      <c r="CB948" s="46"/>
    </row>
    <row r="949" spans="78:80">
      <c r="BZ949" s="46"/>
      <c r="CA949" s="46"/>
      <c r="CB949" s="46"/>
    </row>
    <row r="950" spans="78:80">
      <c r="BZ950" s="46"/>
      <c r="CA950" s="46"/>
      <c r="CB950" s="46"/>
    </row>
    <row r="951" spans="78:80">
      <c r="BZ951" s="46"/>
      <c r="CA951" s="46"/>
      <c r="CB951" s="46"/>
    </row>
    <row r="952" spans="78:80">
      <c r="BZ952" s="46"/>
      <c r="CA952" s="46"/>
      <c r="CB952" s="46"/>
    </row>
    <row r="953" spans="78:80">
      <c r="BZ953" s="46"/>
      <c r="CA953" s="46"/>
      <c r="CB953" s="46"/>
    </row>
    <row r="954" spans="78:80">
      <c r="BZ954" s="46"/>
      <c r="CA954" s="46"/>
      <c r="CB954" s="46"/>
    </row>
    <row r="955" spans="78:80">
      <c r="BZ955" s="46"/>
      <c r="CA955" s="46"/>
      <c r="CB955" s="46"/>
    </row>
    <row r="956" spans="78:80">
      <c r="BZ956" s="46"/>
      <c r="CA956" s="46"/>
      <c r="CB956" s="46"/>
    </row>
    <row r="957" spans="78:80">
      <c r="BZ957" s="46"/>
      <c r="CA957" s="46"/>
      <c r="CB957" s="46"/>
    </row>
    <row r="958" spans="78:80">
      <c r="BZ958" s="46"/>
      <c r="CA958" s="46"/>
      <c r="CB958" s="46"/>
    </row>
    <row r="959" spans="78:80">
      <c r="BZ959" s="46"/>
      <c r="CA959" s="46"/>
      <c r="CB959" s="46"/>
    </row>
    <row r="960" spans="78:80">
      <c r="BZ960" s="46"/>
      <c r="CA960" s="46"/>
      <c r="CB960" s="46"/>
    </row>
    <row r="961" spans="78:80">
      <c r="BZ961" s="46"/>
      <c r="CA961" s="46"/>
      <c r="CB961" s="46"/>
    </row>
    <row r="962" spans="78:80">
      <c r="BZ962" s="46"/>
      <c r="CA962" s="46"/>
      <c r="CB962" s="46"/>
    </row>
    <row r="963" spans="78:80">
      <c r="BZ963" s="46"/>
      <c r="CA963" s="46"/>
      <c r="CB963" s="46"/>
    </row>
    <row r="964" spans="78:80">
      <c r="BZ964" s="46"/>
      <c r="CA964" s="46"/>
      <c r="CB964" s="46"/>
    </row>
    <row r="965" spans="78:80">
      <c r="BZ965" s="46"/>
      <c r="CA965" s="46"/>
      <c r="CB965" s="46"/>
    </row>
    <row r="966" spans="78:80">
      <c r="BZ966" s="46"/>
      <c r="CA966" s="46"/>
      <c r="CB966" s="46"/>
    </row>
    <row r="967" spans="78:80">
      <c r="BZ967" s="46"/>
      <c r="CA967" s="46"/>
      <c r="CB967" s="46"/>
    </row>
    <row r="968" spans="78:80">
      <c r="BZ968" s="46"/>
      <c r="CA968" s="46"/>
      <c r="CB968" s="46"/>
    </row>
    <row r="969" spans="78:80">
      <c r="BZ969" s="46"/>
      <c r="CA969" s="46"/>
      <c r="CB969" s="46"/>
    </row>
    <row r="970" spans="78:80">
      <c r="BZ970" s="46"/>
      <c r="CA970" s="46"/>
      <c r="CB970" s="46"/>
    </row>
    <row r="971" spans="78:80">
      <c r="BZ971" s="46"/>
      <c r="CA971" s="46"/>
      <c r="CB971" s="46"/>
    </row>
    <row r="972" spans="78:80">
      <c r="BZ972" s="46"/>
      <c r="CA972" s="46"/>
      <c r="CB972" s="46"/>
    </row>
    <row r="973" spans="78:80">
      <c r="BZ973" s="46"/>
      <c r="CA973" s="46"/>
      <c r="CB973" s="46"/>
    </row>
    <row r="974" spans="78:80">
      <c r="BZ974" s="46"/>
      <c r="CA974" s="46"/>
      <c r="CB974" s="46"/>
    </row>
    <row r="975" spans="78:80">
      <c r="BZ975" s="46"/>
      <c r="CA975" s="46"/>
      <c r="CB975" s="46"/>
    </row>
    <row r="976" spans="78:80">
      <c r="BZ976" s="46"/>
      <c r="CA976" s="46"/>
      <c r="CB976" s="46"/>
    </row>
    <row r="977" spans="78:80">
      <c r="BZ977" s="46"/>
      <c r="CA977" s="46"/>
      <c r="CB977" s="46"/>
    </row>
    <row r="978" spans="78:80">
      <c r="BZ978" s="46"/>
      <c r="CA978" s="46"/>
      <c r="CB978" s="46"/>
    </row>
    <row r="979" spans="78:80">
      <c r="BZ979" s="46"/>
      <c r="CA979" s="46"/>
      <c r="CB979" s="46"/>
    </row>
    <row r="980" spans="78:80">
      <c r="BZ980" s="46"/>
      <c r="CA980" s="46"/>
      <c r="CB980" s="46"/>
    </row>
    <row r="981" spans="78:80">
      <c r="BZ981" s="46"/>
      <c r="CA981" s="46"/>
      <c r="CB981" s="46"/>
    </row>
    <row r="982" spans="78:80">
      <c r="BZ982" s="46"/>
      <c r="CA982" s="46"/>
      <c r="CB982" s="46"/>
    </row>
    <row r="983" spans="78:80">
      <c r="BZ983" s="46"/>
      <c r="CA983" s="46"/>
      <c r="CB983" s="46"/>
    </row>
    <row r="984" spans="78:80">
      <c r="BZ984" s="46"/>
      <c r="CA984" s="46"/>
      <c r="CB984" s="46"/>
    </row>
    <row r="985" spans="78:80">
      <c r="BZ985" s="46"/>
      <c r="CA985" s="46"/>
      <c r="CB985" s="46"/>
    </row>
    <row r="986" spans="78:80">
      <c r="BZ986" s="46"/>
      <c r="CA986" s="46"/>
      <c r="CB986" s="46"/>
    </row>
    <row r="987" spans="78:80">
      <c r="BZ987" s="46"/>
      <c r="CA987" s="46"/>
      <c r="CB987" s="46"/>
    </row>
    <row r="988" spans="78:80">
      <c r="BZ988" s="46"/>
      <c r="CA988" s="46"/>
      <c r="CB988" s="46"/>
    </row>
    <row r="989" spans="78:80">
      <c r="BZ989" s="46"/>
      <c r="CA989" s="46"/>
      <c r="CB989" s="46"/>
    </row>
    <row r="990" spans="78:80">
      <c r="BZ990" s="46"/>
      <c r="CA990" s="46"/>
      <c r="CB990" s="46"/>
    </row>
    <row r="991" spans="78:80">
      <c r="BZ991" s="46"/>
      <c r="CA991" s="46"/>
      <c r="CB991" s="46"/>
    </row>
    <row r="992" spans="78:80">
      <c r="BZ992" s="46"/>
      <c r="CA992" s="46"/>
      <c r="CB992" s="46"/>
    </row>
    <row r="993" spans="78:80">
      <c r="BZ993" s="46"/>
      <c r="CA993" s="46"/>
      <c r="CB993" s="46"/>
    </row>
    <row r="994" spans="78:80">
      <c r="BZ994" s="46"/>
      <c r="CA994" s="46"/>
      <c r="CB994" s="46"/>
    </row>
    <row r="995" spans="78:80">
      <c r="BZ995" s="46"/>
      <c r="CA995" s="46"/>
      <c r="CB995" s="46"/>
    </row>
    <row r="996" spans="78:80">
      <c r="BZ996" s="46"/>
      <c r="CA996" s="46"/>
      <c r="CB996" s="46"/>
    </row>
    <row r="997" spans="78:80">
      <c r="BZ997" s="46"/>
      <c r="CA997" s="46"/>
      <c r="CB997" s="46"/>
    </row>
    <row r="998" spans="78:80">
      <c r="BZ998" s="46"/>
      <c r="CA998" s="46"/>
      <c r="CB998" s="46"/>
    </row>
    <row r="999" spans="78:80">
      <c r="BZ999" s="46"/>
      <c r="CA999" s="46"/>
      <c r="CB999" s="46"/>
    </row>
    <row r="1000" spans="78:80">
      <c r="BZ1000" s="46"/>
      <c r="CA1000" s="46"/>
      <c r="CB1000" s="46"/>
    </row>
    <row r="1001" spans="78:80">
      <c r="BZ1001" s="46"/>
      <c r="CA1001" s="46"/>
      <c r="CB1001" s="46"/>
    </row>
    <row r="1002" spans="78:80">
      <c r="BZ1002" s="46"/>
      <c r="CA1002" s="46"/>
      <c r="CB1002" s="46"/>
    </row>
    <row r="1003" spans="78:80">
      <c r="BZ1003" s="46"/>
      <c r="CA1003" s="46"/>
      <c r="CB1003" s="46"/>
    </row>
    <row r="1004" spans="78:80">
      <c r="BZ1004" s="46"/>
      <c r="CA1004" s="46"/>
      <c r="CB1004" s="46"/>
    </row>
    <row r="1005" spans="78:80">
      <c r="BZ1005" s="46"/>
      <c r="CA1005" s="46"/>
      <c r="CB1005" s="46"/>
    </row>
    <row r="1006" spans="78:80">
      <c r="BZ1006" s="46"/>
      <c r="CA1006" s="46"/>
      <c r="CB1006" s="46"/>
    </row>
    <row r="1007" spans="78:80">
      <c r="BZ1007" s="46"/>
      <c r="CA1007" s="46"/>
      <c r="CB1007" s="46"/>
    </row>
    <row r="1008" spans="78:80">
      <c r="BZ1008" s="46"/>
      <c r="CA1008" s="46"/>
      <c r="CB1008" s="46"/>
    </row>
    <row r="1009" spans="78:80">
      <c r="BZ1009" s="46"/>
      <c r="CA1009" s="46"/>
      <c r="CB1009" s="46"/>
    </row>
    <row r="1010" spans="78:80">
      <c r="BZ1010" s="46"/>
      <c r="CA1010" s="46"/>
      <c r="CB1010" s="46"/>
    </row>
    <row r="1011" spans="78:80">
      <c r="BZ1011" s="46"/>
      <c r="CA1011" s="46"/>
      <c r="CB1011" s="46"/>
    </row>
    <row r="1012" spans="78:80">
      <c r="BZ1012" s="46"/>
      <c r="CA1012" s="46"/>
      <c r="CB1012" s="46"/>
    </row>
    <row r="1013" spans="78:80">
      <c r="BZ1013" s="46"/>
      <c r="CA1013" s="46"/>
      <c r="CB1013" s="46"/>
    </row>
    <row r="1014" spans="78:80">
      <c r="BZ1014" s="46"/>
      <c r="CA1014" s="46"/>
      <c r="CB1014" s="46"/>
    </row>
    <row r="1015" spans="78:80">
      <c r="BZ1015" s="46"/>
      <c r="CA1015" s="46"/>
      <c r="CB1015" s="46"/>
    </row>
    <row r="1016" spans="78:80">
      <c r="BZ1016" s="46"/>
      <c r="CA1016" s="46"/>
      <c r="CB1016" s="46"/>
    </row>
    <row r="1017" spans="78:80">
      <c r="BZ1017" s="46"/>
      <c r="CA1017" s="46"/>
      <c r="CB1017" s="46"/>
    </row>
    <row r="1018" spans="78:80">
      <c r="BZ1018" s="46"/>
      <c r="CA1018" s="46"/>
      <c r="CB1018" s="46"/>
    </row>
    <row r="1019" spans="78:80">
      <c r="BZ1019" s="46"/>
      <c r="CA1019" s="46"/>
      <c r="CB1019" s="46"/>
    </row>
    <row r="1020" spans="78:80">
      <c r="BZ1020" s="46"/>
      <c r="CA1020" s="46"/>
      <c r="CB1020" s="46"/>
    </row>
    <row r="1021" spans="78:80">
      <c r="BZ1021" s="46"/>
      <c r="CA1021" s="46"/>
      <c r="CB1021" s="46"/>
    </row>
    <row r="1022" spans="78:80">
      <c r="BZ1022" s="46"/>
      <c r="CA1022" s="46"/>
      <c r="CB1022" s="46"/>
    </row>
    <row r="1023" spans="78:80">
      <c r="BZ1023" s="46"/>
      <c r="CA1023" s="46"/>
      <c r="CB1023" s="46"/>
    </row>
    <row r="1024" spans="78:80">
      <c r="BZ1024" s="46"/>
      <c r="CA1024" s="46"/>
      <c r="CB1024" s="46"/>
    </row>
    <row r="1025" spans="78:80">
      <c r="BZ1025" s="46"/>
      <c r="CA1025" s="46"/>
      <c r="CB1025" s="46"/>
    </row>
    <row r="1026" spans="78:80">
      <c r="BZ1026" s="46"/>
      <c r="CA1026" s="46"/>
      <c r="CB1026" s="46"/>
    </row>
    <row r="1027" spans="78:80">
      <c r="BZ1027" s="46"/>
      <c r="CA1027" s="46"/>
      <c r="CB1027" s="46"/>
    </row>
    <row r="1028" spans="78:80">
      <c r="BZ1028" s="46"/>
      <c r="CA1028" s="46"/>
      <c r="CB1028" s="46"/>
    </row>
    <row r="1029" spans="78:80">
      <c r="BZ1029" s="46"/>
      <c r="CA1029" s="46"/>
      <c r="CB1029" s="46"/>
    </row>
    <row r="1030" spans="78:80">
      <c r="BZ1030" s="46"/>
      <c r="CA1030" s="46"/>
      <c r="CB1030" s="46"/>
    </row>
    <row r="1031" spans="78:80">
      <c r="BZ1031" s="46"/>
      <c r="CA1031" s="46"/>
      <c r="CB1031" s="46"/>
    </row>
    <row r="1032" spans="78:80">
      <c r="BZ1032" s="46"/>
      <c r="CA1032" s="46"/>
      <c r="CB1032" s="46"/>
    </row>
    <row r="1033" spans="78:80">
      <c r="BZ1033" s="46"/>
      <c r="CA1033" s="46"/>
      <c r="CB1033" s="46"/>
    </row>
    <row r="1034" spans="78:80">
      <c r="BZ1034" s="46"/>
      <c r="CA1034" s="46"/>
      <c r="CB1034" s="46"/>
    </row>
    <row r="1035" spans="78:80">
      <c r="BZ1035" s="46"/>
      <c r="CA1035" s="46"/>
      <c r="CB1035" s="46"/>
    </row>
    <row r="1036" spans="78:80">
      <c r="BZ1036" s="46"/>
      <c r="CA1036" s="46"/>
      <c r="CB1036" s="46"/>
    </row>
    <row r="1037" spans="78:80">
      <c r="BZ1037" s="46"/>
      <c r="CA1037" s="46"/>
      <c r="CB1037" s="46"/>
    </row>
    <row r="1038" spans="78:80">
      <c r="BZ1038" s="46"/>
      <c r="CA1038" s="46"/>
      <c r="CB1038" s="46"/>
    </row>
    <row r="1039" spans="78:80">
      <c r="BZ1039" s="46"/>
      <c r="CA1039" s="46"/>
      <c r="CB1039" s="46"/>
    </row>
    <row r="1040" spans="78:80">
      <c r="BZ1040" s="46"/>
      <c r="CA1040" s="46"/>
      <c r="CB1040" s="46"/>
    </row>
    <row r="1041" spans="78:80">
      <c r="BZ1041" s="46"/>
      <c r="CA1041" s="46"/>
      <c r="CB1041" s="46"/>
    </row>
    <row r="1042" spans="78:80">
      <c r="BZ1042" s="46"/>
      <c r="CA1042" s="46"/>
      <c r="CB1042" s="46"/>
    </row>
    <row r="1043" spans="78:80">
      <c r="BZ1043" s="46"/>
      <c r="CA1043" s="46"/>
      <c r="CB1043" s="46"/>
    </row>
    <row r="1044" spans="78:80">
      <c r="BZ1044" s="46"/>
      <c r="CA1044" s="46"/>
      <c r="CB1044" s="46"/>
    </row>
    <row r="1045" spans="78:80">
      <c r="BZ1045" s="46"/>
      <c r="CA1045" s="46"/>
      <c r="CB1045" s="46"/>
    </row>
    <row r="1046" spans="78:80">
      <c r="BZ1046" s="46"/>
      <c r="CA1046" s="46"/>
      <c r="CB1046" s="46"/>
    </row>
    <row r="1047" spans="78:80">
      <c r="BZ1047" s="46"/>
      <c r="CA1047" s="46"/>
      <c r="CB1047" s="46"/>
    </row>
    <row r="1048" spans="78:80">
      <c r="BZ1048" s="46"/>
      <c r="CA1048" s="46"/>
      <c r="CB1048" s="46"/>
    </row>
    <row r="1049" spans="78:80">
      <c r="BZ1049" s="46"/>
      <c r="CA1049" s="46"/>
      <c r="CB1049" s="46"/>
    </row>
    <row r="1050" spans="78:80">
      <c r="BZ1050" s="46"/>
      <c r="CA1050" s="46"/>
      <c r="CB1050" s="46"/>
    </row>
    <row r="1051" spans="78:80">
      <c r="BZ1051" s="46"/>
      <c r="CA1051" s="46"/>
      <c r="CB1051" s="46"/>
    </row>
    <row r="1052" spans="78:80">
      <c r="BZ1052" s="46"/>
      <c r="CA1052" s="46"/>
      <c r="CB1052" s="46"/>
    </row>
    <row r="1053" spans="78:80">
      <c r="BZ1053" s="46"/>
      <c r="CA1053" s="46"/>
      <c r="CB1053" s="46"/>
    </row>
    <row r="1054" spans="78:80">
      <c r="BZ1054" s="46"/>
      <c r="CA1054" s="46"/>
      <c r="CB1054" s="46"/>
    </row>
    <row r="1055" spans="78:80">
      <c r="BZ1055" s="46"/>
      <c r="CA1055" s="46"/>
      <c r="CB1055" s="46"/>
    </row>
    <row r="1056" spans="78:80">
      <c r="BZ1056" s="46"/>
      <c r="CA1056" s="46"/>
      <c r="CB1056" s="46"/>
    </row>
    <row r="1057" spans="78:80">
      <c r="BZ1057" s="46"/>
      <c r="CA1057" s="46"/>
      <c r="CB1057" s="46"/>
    </row>
    <row r="1058" spans="78:80">
      <c r="BZ1058" s="46"/>
      <c r="CA1058" s="46"/>
      <c r="CB1058" s="46"/>
    </row>
    <row r="1059" spans="78:80">
      <c r="BZ1059" s="46"/>
      <c r="CA1059" s="46"/>
      <c r="CB1059" s="46"/>
    </row>
    <row r="1060" spans="78:80">
      <c r="BZ1060" s="46"/>
      <c r="CA1060" s="46"/>
      <c r="CB1060" s="46"/>
    </row>
    <row r="1061" spans="78:80">
      <c r="BZ1061" s="46"/>
      <c r="CA1061" s="46"/>
      <c r="CB1061" s="46"/>
    </row>
    <row r="1062" spans="78:80">
      <c r="BZ1062" s="46"/>
      <c r="CA1062" s="46"/>
      <c r="CB1062" s="46"/>
    </row>
    <row r="1063" spans="78:80">
      <c r="BZ1063" s="46"/>
      <c r="CA1063" s="46"/>
      <c r="CB1063" s="46"/>
    </row>
    <row r="1064" spans="78:80">
      <c r="BZ1064" s="46"/>
      <c r="CA1064" s="46"/>
      <c r="CB1064" s="46"/>
    </row>
    <row r="1065" spans="78:80">
      <c r="BZ1065" s="46"/>
      <c r="CA1065" s="46"/>
      <c r="CB1065" s="46"/>
    </row>
    <row r="1066" spans="78:80">
      <c r="BZ1066" s="46"/>
      <c r="CA1066" s="46"/>
      <c r="CB1066" s="46"/>
    </row>
    <row r="1067" spans="78:80">
      <c r="BZ1067" s="46"/>
      <c r="CA1067" s="46"/>
      <c r="CB1067" s="46"/>
    </row>
    <row r="1068" spans="78:80">
      <c r="BZ1068" s="46"/>
      <c r="CA1068" s="46"/>
      <c r="CB1068" s="46"/>
    </row>
    <row r="1069" spans="78:80">
      <c r="BZ1069" s="46"/>
      <c r="CA1069" s="46"/>
      <c r="CB1069" s="46"/>
    </row>
    <row r="1070" spans="78:80">
      <c r="BZ1070" s="46"/>
      <c r="CA1070" s="46"/>
      <c r="CB1070" s="46"/>
    </row>
    <row r="1071" spans="78:80">
      <c r="BZ1071" s="46"/>
      <c r="CA1071" s="46"/>
      <c r="CB1071" s="46"/>
    </row>
    <row r="1072" spans="78:80">
      <c r="BZ1072" s="46"/>
      <c r="CA1072" s="46"/>
      <c r="CB1072" s="46"/>
    </row>
    <row r="1073" spans="78:80">
      <c r="BZ1073" s="46"/>
      <c r="CA1073" s="46"/>
      <c r="CB1073" s="46"/>
    </row>
    <row r="1074" spans="78:80">
      <c r="BZ1074" s="46"/>
      <c r="CA1074" s="46"/>
      <c r="CB1074" s="46"/>
    </row>
    <row r="1075" spans="78:80">
      <c r="BZ1075" s="46"/>
      <c r="CA1075" s="46"/>
      <c r="CB1075" s="46"/>
    </row>
    <row r="1076" spans="78:80">
      <c r="BZ1076" s="46"/>
      <c r="CA1076" s="46"/>
      <c r="CB1076" s="46"/>
    </row>
    <row r="1077" spans="78:80">
      <c r="BZ1077" s="46"/>
      <c r="CA1077" s="46"/>
      <c r="CB1077" s="46"/>
    </row>
    <row r="1078" spans="78:80">
      <c r="BZ1078" s="46"/>
      <c r="CA1078" s="46"/>
      <c r="CB1078" s="46"/>
    </row>
    <row r="1079" spans="78:80">
      <c r="BZ1079" s="46"/>
      <c r="CA1079" s="46"/>
      <c r="CB1079" s="46"/>
    </row>
    <row r="1080" spans="78:80">
      <c r="BZ1080" s="46"/>
      <c r="CA1080" s="46"/>
      <c r="CB1080" s="46"/>
    </row>
    <row r="1081" spans="78:80">
      <c r="BZ1081" s="46"/>
      <c r="CA1081" s="46"/>
      <c r="CB1081" s="46"/>
    </row>
    <row r="1082" spans="78:80">
      <c r="BZ1082" s="46"/>
      <c r="CA1082" s="46"/>
      <c r="CB1082" s="46"/>
    </row>
    <row r="1083" spans="78:80">
      <c r="BZ1083" s="46"/>
      <c r="CA1083" s="46"/>
      <c r="CB1083" s="46"/>
    </row>
    <row r="1084" spans="78:80">
      <c r="BZ1084" s="46"/>
      <c r="CA1084" s="46"/>
      <c r="CB1084" s="46"/>
    </row>
    <row r="1085" spans="78:80">
      <c r="BZ1085" s="46"/>
      <c r="CA1085" s="46"/>
      <c r="CB1085" s="46"/>
    </row>
    <row r="1086" spans="78:80">
      <c r="BZ1086" s="46"/>
      <c r="CA1086" s="46"/>
      <c r="CB1086" s="46"/>
    </row>
    <row r="1087" spans="78:80">
      <c r="BZ1087" s="46"/>
      <c r="CA1087" s="46"/>
      <c r="CB1087" s="46"/>
    </row>
    <row r="1088" spans="78:80">
      <c r="BZ1088" s="46"/>
      <c r="CA1088" s="46"/>
      <c r="CB1088" s="46"/>
    </row>
    <row r="1089" spans="78:80">
      <c r="BZ1089" s="46"/>
      <c r="CA1089" s="46"/>
      <c r="CB1089" s="46"/>
    </row>
    <row r="1090" spans="78:80">
      <c r="BZ1090" s="46"/>
      <c r="CA1090" s="46"/>
      <c r="CB1090" s="46"/>
    </row>
    <row r="1091" spans="78:80">
      <c r="BZ1091" s="46"/>
      <c r="CA1091" s="46"/>
      <c r="CB1091" s="46"/>
    </row>
    <row r="1092" spans="78:80">
      <c r="BZ1092" s="46"/>
      <c r="CA1092" s="46"/>
      <c r="CB1092" s="46"/>
    </row>
    <row r="1093" spans="78:80">
      <c r="BZ1093" s="46"/>
      <c r="CA1093" s="46"/>
      <c r="CB1093" s="46"/>
    </row>
    <row r="1094" spans="78:80">
      <c r="BZ1094" s="46"/>
      <c r="CA1094" s="46"/>
      <c r="CB1094" s="46"/>
    </row>
    <row r="1095" spans="78:80">
      <c r="BZ1095" s="46"/>
      <c r="CA1095" s="46"/>
      <c r="CB1095" s="46"/>
    </row>
    <row r="1096" spans="78:80">
      <c r="BZ1096" s="46"/>
      <c r="CA1096" s="46"/>
      <c r="CB1096" s="46"/>
    </row>
    <row r="1097" spans="78:80">
      <c r="BZ1097" s="46"/>
      <c r="CA1097" s="46"/>
      <c r="CB1097" s="46"/>
    </row>
    <row r="1098" spans="78:80">
      <c r="BZ1098" s="46"/>
      <c r="CA1098" s="46"/>
      <c r="CB1098" s="46"/>
    </row>
    <row r="1099" spans="78:80">
      <c r="BZ1099" s="46"/>
      <c r="CA1099" s="46"/>
      <c r="CB1099" s="46"/>
    </row>
    <row r="1100" spans="78:80">
      <c r="BZ1100" s="46"/>
      <c r="CA1100" s="46"/>
      <c r="CB1100" s="46"/>
    </row>
    <row r="1101" spans="78:80">
      <c r="BZ1101" s="46"/>
      <c r="CA1101" s="46"/>
      <c r="CB1101" s="46"/>
    </row>
    <row r="1102" spans="78:80">
      <c r="BZ1102" s="46"/>
      <c r="CA1102" s="46"/>
      <c r="CB1102" s="46"/>
    </row>
    <row r="1103" spans="78:80">
      <c r="BZ1103" s="46"/>
      <c r="CA1103" s="46"/>
      <c r="CB1103" s="46"/>
    </row>
    <row r="1104" spans="78:80">
      <c r="BZ1104" s="46"/>
      <c r="CA1104" s="46"/>
      <c r="CB1104" s="46"/>
    </row>
    <row r="1105" spans="78:80">
      <c r="BZ1105" s="46"/>
      <c r="CA1105" s="46"/>
      <c r="CB1105" s="46"/>
    </row>
    <row r="1106" spans="78:80">
      <c r="BZ1106" s="46"/>
      <c r="CA1106" s="46"/>
      <c r="CB1106" s="46"/>
    </row>
    <row r="1107" spans="78:80">
      <c r="BZ1107" s="46"/>
      <c r="CA1107" s="46"/>
      <c r="CB1107" s="46"/>
    </row>
    <row r="1108" spans="78:80">
      <c r="BZ1108" s="46"/>
      <c r="CA1108" s="46"/>
      <c r="CB1108" s="46"/>
    </row>
    <row r="1109" spans="78:80">
      <c r="BZ1109" s="46"/>
      <c r="CA1109" s="46"/>
      <c r="CB1109" s="46"/>
    </row>
    <row r="1110" spans="78:80">
      <c r="BZ1110" s="46"/>
      <c r="CA1110" s="46"/>
      <c r="CB1110" s="46"/>
    </row>
    <row r="1111" spans="78:80">
      <c r="BZ1111" s="46"/>
      <c r="CA1111" s="46"/>
      <c r="CB1111" s="46"/>
    </row>
    <row r="1112" spans="78:80">
      <c r="BZ1112" s="46"/>
      <c r="CA1112" s="46"/>
      <c r="CB1112" s="46"/>
    </row>
    <row r="1113" spans="78:80">
      <c r="BZ1113" s="46"/>
      <c r="CA1113" s="46"/>
      <c r="CB1113" s="46"/>
    </row>
    <row r="1114" spans="78:80">
      <c r="BZ1114" s="46"/>
      <c r="CA1114" s="46"/>
      <c r="CB1114" s="46"/>
    </row>
    <row r="1115" spans="78:80">
      <c r="BZ1115" s="46"/>
      <c r="CA1115" s="46"/>
      <c r="CB1115" s="46"/>
    </row>
    <row r="1116" spans="78:80">
      <c r="BZ1116" s="46"/>
      <c r="CA1116" s="46"/>
      <c r="CB1116" s="46"/>
    </row>
    <row r="1117" spans="78:80">
      <c r="BZ1117" s="46"/>
      <c r="CA1117" s="46"/>
      <c r="CB1117" s="46"/>
    </row>
  </sheetData>
  <sheetProtection sheet="1" objects="1" scenarios="1"/>
  <mergeCells count="5">
    <mergeCell ref="B82:M82"/>
    <mergeCell ref="B85:M85"/>
    <mergeCell ref="B84:I84"/>
    <mergeCell ref="B86:I86"/>
    <mergeCell ref="B83:I83"/>
  </mergeCells>
  <hyperlinks>
    <hyperlink ref="B2" location="TABLE_OF_CONTENTS" display="Return to Table of Contents" xr:uid="{00000000-0004-0000-0700-000000000000}"/>
  </hyperlinks>
  <pageMargins left="0.7" right="0.7" top="0.75" bottom="0.75" header="0.3" footer="0.3"/>
  <pageSetup pageOrder="overThenDown"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92D050"/>
  </sheetPr>
  <dimension ref="A1:CC88"/>
  <sheetViews>
    <sheetView showGridLines="0" zoomScaleNormal="100" workbookViewId="0">
      <selection activeCell="B2" sqref="B2"/>
    </sheetView>
  </sheetViews>
  <sheetFormatPr defaultColWidth="9.28515625" defaultRowHeight="12.75"/>
  <cols>
    <col min="1" max="1" width="5.5703125" style="11" customWidth="1"/>
    <col min="2" max="2" width="19.140625" style="44" customWidth="1"/>
    <col min="3" max="3" width="58.28515625" style="135" customWidth="1"/>
    <col min="4" max="4" width="1.7109375" style="136" customWidth="1"/>
    <col min="5" max="7" width="13.5703125" style="11" customWidth="1"/>
    <col min="8" max="8" width="1.5703125" style="11" customWidth="1"/>
    <col min="9" max="11" width="14.85546875" style="11" customWidth="1"/>
    <col min="12" max="58" width="9.28515625" style="18" customWidth="1"/>
    <col min="59" max="59" width="9.28515625" style="11" customWidth="1"/>
    <col min="60" max="16384" width="9.28515625" style="11"/>
  </cols>
  <sheetData>
    <row r="1" spans="1:81" s="46" customFormat="1" ht="12.75" customHeight="1">
      <c r="C1" s="137"/>
      <c r="D1" s="134"/>
      <c r="E1" s="137"/>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row>
    <row r="2" spans="1:81" s="117" customFormat="1" ht="15" customHeight="1">
      <c r="B2" s="67" t="s">
        <v>2</v>
      </c>
      <c r="C2" s="118"/>
      <c r="D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row>
    <row r="3" spans="1:81" s="46" customFormat="1" ht="36" customHeight="1">
      <c r="B3" s="502" t="s">
        <v>330</v>
      </c>
      <c r="C3" s="503"/>
      <c r="D3" s="503"/>
      <c r="E3" s="503"/>
      <c r="F3" s="503"/>
      <c r="G3" s="503"/>
      <c r="H3" s="503"/>
      <c r="I3" s="503"/>
      <c r="J3" s="503"/>
      <c r="K3" s="1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row>
    <row r="4" spans="1:81" s="46" customFormat="1" ht="15" customHeight="1">
      <c r="B4" s="14"/>
      <c r="C4" s="48"/>
      <c r="D4" s="55"/>
      <c r="E4" s="48"/>
      <c r="J4" s="14"/>
      <c r="K4" s="1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row>
    <row r="5" spans="1:81" ht="60.75" customHeight="1" thickBot="1">
      <c r="A5" s="125"/>
      <c r="B5" s="211" t="s">
        <v>299</v>
      </c>
      <c r="C5" s="211" t="s">
        <v>48</v>
      </c>
      <c r="D5" s="212"/>
      <c r="E5" s="213" t="s">
        <v>213</v>
      </c>
      <c r="F5" s="213" t="s">
        <v>215</v>
      </c>
      <c r="G5" s="213" t="s">
        <v>216</v>
      </c>
      <c r="H5" s="214"/>
      <c r="I5" s="213" t="s">
        <v>44</v>
      </c>
      <c r="J5" s="213" t="s">
        <v>217</v>
      </c>
      <c r="K5" s="213" t="s">
        <v>218</v>
      </c>
    </row>
    <row r="6" spans="1:81" s="28" customFormat="1">
      <c r="B6" s="348" t="s">
        <v>104</v>
      </c>
      <c r="C6" s="349" t="s">
        <v>105</v>
      </c>
      <c r="D6" s="351"/>
      <c r="E6" s="414">
        <v>1397</v>
      </c>
      <c r="F6" s="414">
        <v>130</v>
      </c>
      <c r="G6" s="372">
        <v>9.3100000000000002E-2</v>
      </c>
      <c r="H6" s="351"/>
      <c r="I6" s="414">
        <v>81</v>
      </c>
      <c r="J6" s="414">
        <v>56</v>
      </c>
      <c r="K6" s="372">
        <v>0.69140000000000001</v>
      </c>
    </row>
    <row r="7" spans="1:81" s="28" customFormat="1">
      <c r="B7" s="348" t="s">
        <v>106</v>
      </c>
      <c r="C7" s="349" t="s">
        <v>107</v>
      </c>
      <c r="D7" s="351"/>
      <c r="E7" s="414">
        <v>3435</v>
      </c>
      <c r="F7" s="414">
        <v>155</v>
      </c>
      <c r="G7" s="372">
        <v>4.5100000000000001E-2</v>
      </c>
      <c r="H7" s="351"/>
      <c r="I7" s="414">
        <v>78</v>
      </c>
      <c r="J7" s="414">
        <v>12</v>
      </c>
      <c r="K7" s="372">
        <v>0.15379999999999999</v>
      </c>
    </row>
    <row r="8" spans="1:81" s="28" customFormat="1">
      <c r="A8" s="128"/>
      <c r="B8" s="361" t="s">
        <v>106</v>
      </c>
      <c r="C8" s="373" t="s">
        <v>108</v>
      </c>
      <c r="D8" s="374"/>
      <c r="E8" s="415">
        <v>2895</v>
      </c>
      <c r="F8" s="415">
        <v>158</v>
      </c>
      <c r="G8" s="362">
        <v>5.4600000000000003E-2</v>
      </c>
      <c r="H8" s="374"/>
      <c r="I8" s="415">
        <v>144</v>
      </c>
      <c r="J8" s="415">
        <v>34</v>
      </c>
      <c r="K8" s="362">
        <v>0.2361</v>
      </c>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30"/>
      <c r="BF8" s="127"/>
      <c r="BI8" s="30"/>
      <c r="BJ8" s="30"/>
      <c r="BK8" s="30"/>
      <c r="BL8" s="30"/>
      <c r="BM8" s="30"/>
      <c r="BN8" s="30"/>
      <c r="BO8" s="30"/>
      <c r="BP8" s="30"/>
      <c r="BQ8" s="30"/>
      <c r="BR8" s="30"/>
      <c r="BT8" s="46"/>
      <c r="BU8" s="46"/>
      <c r="BV8" s="46"/>
      <c r="BW8" s="46"/>
      <c r="BX8" s="46"/>
      <c r="BY8" s="46"/>
      <c r="BZ8" s="46"/>
      <c r="CA8" s="46"/>
      <c r="CB8" s="46"/>
      <c r="CC8" s="46"/>
    </row>
    <row r="9" spans="1:81" s="28" customFormat="1">
      <c r="A9" s="129"/>
      <c r="B9" s="363" t="s">
        <v>109</v>
      </c>
      <c r="C9" s="373" t="s">
        <v>112</v>
      </c>
      <c r="D9" s="302"/>
      <c r="E9" s="416">
        <v>2357</v>
      </c>
      <c r="F9" s="416">
        <v>1174</v>
      </c>
      <c r="G9" s="364">
        <v>0.49809999999999999</v>
      </c>
      <c r="H9" s="302"/>
      <c r="I9" s="416">
        <v>148</v>
      </c>
      <c r="J9" s="416">
        <v>106</v>
      </c>
      <c r="K9" s="364">
        <v>0.71619999999999995</v>
      </c>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8"/>
      <c r="AW9" s="128"/>
      <c r="AX9" s="129"/>
      <c r="AY9" s="129"/>
      <c r="AZ9" s="129"/>
      <c r="BA9" s="129"/>
      <c r="BB9" s="129"/>
      <c r="BC9" s="129"/>
      <c r="BD9" s="129"/>
      <c r="BE9" s="30"/>
      <c r="BF9" s="127"/>
      <c r="BI9" s="46"/>
      <c r="BJ9" s="46"/>
      <c r="BK9" s="46"/>
      <c r="BL9" s="46"/>
      <c r="BM9" s="46"/>
      <c r="BN9" s="46"/>
      <c r="BO9" s="46"/>
      <c r="BP9" s="46"/>
      <c r="BQ9" s="46"/>
      <c r="BT9" s="46"/>
      <c r="BU9" s="46"/>
      <c r="BV9" s="46"/>
      <c r="BW9" s="46"/>
      <c r="BX9" s="125"/>
      <c r="BY9" s="125"/>
      <c r="BZ9" s="125"/>
      <c r="CA9" s="125"/>
      <c r="CB9" s="46"/>
      <c r="CC9" s="46"/>
    </row>
    <row r="10" spans="1:81" s="28" customFormat="1">
      <c r="A10" s="129"/>
      <c r="B10" s="363" t="s">
        <v>109</v>
      </c>
      <c r="C10" s="373" t="s">
        <v>111</v>
      </c>
      <c r="D10" s="302"/>
      <c r="E10" s="416">
        <v>1645</v>
      </c>
      <c r="F10" s="416">
        <v>909</v>
      </c>
      <c r="G10" s="364">
        <v>0.55259999999999998</v>
      </c>
      <c r="H10" s="302"/>
      <c r="I10" s="416">
        <v>70</v>
      </c>
      <c r="J10" s="416">
        <v>49</v>
      </c>
      <c r="K10" s="364">
        <v>0.7</v>
      </c>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8"/>
      <c r="AW10" s="128"/>
      <c r="AX10" s="129"/>
      <c r="AY10" s="129"/>
      <c r="AZ10" s="129"/>
      <c r="BA10" s="129"/>
      <c r="BB10" s="129"/>
      <c r="BC10" s="129"/>
      <c r="BD10" s="129"/>
      <c r="BE10" s="30"/>
      <c r="BF10" s="127"/>
      <c r="BI10" s="30"/>
      <c r="BJ10" s="30"/>
      <c r="BK10" s="30"/>
      <c r="BL10" s="30"/>
      <c r="BM10" s="30"/>
      <c r="BN10" s="30"/>
      <c r="BO10" s="30"/>
      <c r="BP10" s="30"/>
      <c r="BQ10" s="30"/>
      <c r="BR10" s="30"/>
      <c r="BT10" s="46"/>
      <c r="BU10" s="46"/>
      <c r="BV10" s="46"/>
      <c r="BW10" s="46"/>
      <c r="BX10" s="46"/>
      <c r="BY10" s="46"/>
      <c r="BZ10" s="46"/>
      <c r="CA10" s="46"/>
      <c r="CB10" s="46"/>
      <c r="CC10" s="46"/>
    </row>
    <row r="11" spans="1:81" s="28" customFormat="1">
      <c r="A11" s="129"/>
      <c r="B11" s="363" t="s">
        <v>109</v>
      </c>
      <c r="C11" s="373" t="s">
        <v>116</v>
      </c>
      <c r="D11" s="302"/>
      <c r="E11" s="416">
        <v>1855</v>
      </c>
      <c r="F11" s="416">
        <v>1023</v>
      </c>
      <c r="G11" s="364">
        <v>0.55149999999999999</v>
      </c>
      <c r="H11" s="302"/>
      <c r="I11" s="416">
        <v>88</v>
      </c>
      <c r="J11" s="416">
        <v>76</v>
      </c>
      <c r="K11" s="364">
        <v>0.86360000000000003</v>
      </c>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8"/>
      <c r="AW11" s="128"/>
      <c r="AX11" s="129"/>
      <c r="AY11" s="129"/>
      <c r="AZ11" s="129"/>
      <c r="BA11" s="129"/>
      <c r="BB11" s="129"/>
      <c r="BC11" s="129"/>
      <c r="BD11" s="129"/>
      <c r="BE11" s="30"/>
      <c r="BF11" s="127"/>
      <c r="BI11" s="46"/>
      <c r="BJ11" s="46"/>
      <c r="BK11" s="46"/>
      <c r="BL11" s="46"/>
      <c r="BM11" s="46"/>
      <c r="BN11" s="46"/>
      <c r="BO11" s="46"/>
      <c r="BP11" s="46"/>
      <c r="BQ11" s="46"/>
      <c r="BT11" s="46"/>
      <c r="BU11" s="46"/>
      <c r="BV11" s="46"/>
      <c r="BW11" s="46"/>
      <c r="BX11" s="46"/>
      <c r="BY11" s="46"/>
      <c r="BZ11" s="46"/>
      <c r="CA11" s="46"/>
      <c r="CB11" s="46"/>
      <c r="CC11" s="46"/>
    </row>
    <row r="12" spans="1:81" s="28" customFormat="1">
      <c r="A12" s="129"/>
      <c r="B12" s="363" t="s">
        <v>109</v>
      </c>
      <c r="C12" s="373" t="s">
        <v>113</v>
      </c>
      <c r="D12" s="302"/>
      <c r="E12" s="416">
        <v>2730</v>
      </c>
      <c r="F12" s="416">
        <v>1189</v>
      </c>
      <c r="G12" s="364">
        <v>0.4355</v>
      </c>
      <c r="H12" s="302"/>
      <c r="I12" s="416">
        <v>143</v>
      </c>
      <c r="J12" s="416">
        <v>105</v>
      </c>
      <c r="K12" s="364">
        <v>0.73429999999999995</v>
      </c>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8"/>
      <c r="AW12" s="128"/>
      <c r="AX12" s="129"/>
      <c r="AY12" s="129"/>
      <c r="AZ12" s="129"/>
      <c r="BA12" s="129"/>
      <c r="BB12" s="129"/>
      <c r="BC12" s="129"/>
      <c r="BD12" s="129"/>
      <c r="BE12" s="30"/>
      <c r="BF12" s="127"/>
      <c r="BI12" s="30"/>
      <c r="BJ12" s="30"/>
      <c r="BK12" s="30"/>
      <c r="BL12" s="30"/>
      <c r="BM12" s="30"/>
      <c r="BN12" s="30"/>
      <c r="BO12" s="30"/>
      <c r="BP12" s="46"/>
      <c r="BQ12" s="46"/>
      <c r="BT12" s="46"/>
      <c r="BU12" s="46"/>
      <c r="BV12" s="46"/>
      <c r="BW12" s="46"/>
      <c r="BX12" s="46"/>
      <c r="BY12" s="46"/>
      <c r="BZ12" s="46"/>
      <c r="CA12" s="46"/>
      <c r="CB12" s="46"/>
      <c r="CC12" s="46"/>
    </row>
    <row r="13" spans="1:81" s="28" customFormat="1">
      <c r="A13" s="129"/>
      <c r="B13" s="363" t="s">
        <v>109</v>
      </c>
      <c r="C13" s="373" t="s">
        <v>110</v>
      </c>
      <c r="D13" s="302"/>
      <c r="E13" s="416">
        <v>1607</v>
      </c>
      <c r="F13" s="416">
        <v>742</v>
      </c>
      <c r="G13" s="364">
        <v>0.4617</v>
      </c>
      <c r="H13" s="302"/>
      <c r="I13" s="416">
        <v>105</v>
      </c>
      <c r="J13" s="416">
        <v>70</v>
      </c>
      <c r="K13" s="364">
        <v>0.66669999999999996</v>
      </c>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8"/>
      <c r="AW13" s="128"/>
      <c r="AX13" s="129"/>
      <c r="AY13" s="129"/>
      <c r="AZ13" s="129"/>
      <c r="BA13" s="129"/>
      <c r="BB13" s="129"/>
      <c r="BC13" s="129"/>
      <c r="BD13" s="129"/>
      <c r="BE13" s="30"/>
      <c r="BF13" s="127"/>
      <c r="BI13" s="46"/>
      <c r="BJ13" s="46"/>
      <c r="BK13" s="46"/>
      <c r="BL13" s="46"/>
      <c r="BM13" s="46"/>
      <c r="BN13" s="46"/>
      <c r="BO13" s="46"/>
      <c r="BP13" s="46"/>
      <c r="BQ13" s="46"/>
      <c r="BT13" s="46"/>
      <c r="BU13" s="46"/>
      <c r="BV13" s="46"/>
      <c r="BW13" s="46"/>
      <c r="BX13" s="46"/>
      <c r="BY13" s="46"/>
      <c r="BZ13" s="46"/>
      <c r="CA13" s="46"/>
      <c r="CB13" s="46"/>
      <c r="CC13" s="46"/>
    </row>
    <row r="14" spans="1:81" s="28" customFormat="1">
      <c r="A14" s="129"/>
      <c r="B14" s="363" t="s">
        <v>109</v>
      </c>
      <c r="C14" s="373" t="s">
        <v>114</v>
      </c>
      <c r="D14" s="302"/>
      <c r="E14" s="416">
        <v>2627</v>
      </c>
      <c r="F14" s="416">
        <v>1208</v>
      </c>
      <c r="G14" s="364">
        <v>0.45979999999999999</v>
      </c>
      <c r="H14" s="302"/>
      <c r="I14" s="416">
        <v>70</v>
      </c>
      <c r="J14" s="416">
        <v>45</v>
      </c>
      <c r="K14" s="364">
        <v>0.64290000000000003</v>
      </c>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8"/>
      <c r="AW14" s="128"/>
      <c r="AX14" s="129"/>
      <c r="AY14" s="129"/>
      <c r="AZ14" s="129"/>
      <c r="BA14" s="129"/>
      <c r="BB14" s="129"/>
      <c r="BC14" s="129"/>
      <c r="BD14" s="129"/>
      <c r="BE14" s="30"/>
      <c r="BF14" s="127"/>
      <c r="BI14" s="30"/>
      <c r="BJ14" s="30"/>
      <c r="BK14" s="30"/>
      <c r="BL14" s="30"/>
      <c r="BM14" s="30"/>
      <c r="BN14" s="30"/>
      <c r="BO14" s="30"/>
      <c r="BP14" s="46"/>
      <c r="BQ14" s="46"/>
      <c r="BT14" s="46"/>
      <c r="BU14" s="46"/>
      <c r="BV14" s="46"/>
      <c r="BW14" s="46"/>
      <c r="BX14" s="46"/>
      <c r="BY14" s="46"/>
      <c r="BZ14" s="46"/>
      <c r="CA14" s="46"/>
      <c r="CB14" s="46"/>
      <c r="CC14" s="46"/>
    </row>
    <row r="15" spans="1:81" s="28" customFormat="1">
      <c r="A15" s="129"/>
      <c r="B15" s="363" t="s">
        <v>109</v>
      </c>
      <c r="C15" s="373" t="s">
        <v>115</v>
      </c>
      <c r="D15" s="302"/>
      <c r="E15" s="416">
        <v>689</v>
      </c>
      <c r="F15" s="416">
        <v>337</v>
      </c>
      <c r="G15" s="364">
        <v>0.48909999999999998</v>
      </c>
      <c r="H15" s="302"/>
      <c r="I15" s="416">
        <v>39</v>
      </c>
      <c r="J15" s="416">
        <v>33</v>
      </c>
      <c r="K15" s="364">
        <v>0.84619999999999995</v>
      </c>
      <c r="L15" s="129"/>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29"/>
      <c r="AM15" s="129"/>
      <c r="AN15" s="129"/>
      <c r="AO15" s="129"/>
      <c r="AP15" s="129"/>
      <c r="AQ15" s="129"/>
      <c r="AR15" s="129"/>
      <c r="AS15" s="129"/>
      <c r="AT15" s="129"/>
      <c r="AU15" s="129"/>
      <c r="AV15" s="128"/>
      <c r="AW15" s="128"/>
      <c r="AX15" s="129"/>
      <c r="AY15" s="129"/>
      <c r="AZ15" s="129"/>
      <c r="BA15" s="129"/>
      <c r="BB15" s="129"/>
      <c r="BC15" s="129"/>
      <c r="BD15" s="129"/>
      <c r="BE15" s="30"/>
      <c r="BF15" s="127"/>
      <c r="BI15" s="46"/>
      <c r="BJ15" s="46"/>
      <c r="BK15" s="46"/>
      <c r="BL15" s="46"/>
      <c r="BM15" s="46"/>
      <c r="BN15" s="46"/>
      <c r="BO15" s="46"/>
      <c r="BP15" s="46"/>
      <c r="BQ15" s="46"/>
      <c r="BT15" s="46"/>
      <c r="BU15" s="46"/>
      <c r="BV15" s="46"/>
      <c r="BW15" s="46"/>
      <c r="BX15" s="46"/>
      <c r="BY15" s="46"/>
      <c r="BZ15" s="46"/>
      <c r="CA15" s="46"/>
      <c r="CB15" s="46"/>
      <c r="CC15" s="46"/>
    </row>
    <row r="16" spans="1:81" s="28" customFormat="1">
      <c r="A16" s="129"/>
      <c r="B16" s="363" t="s">
        <v>117</v>
      </c>
      <c r="C16" s="373" t="s">
        <v>118</v>
      </c>
      <c r="D16" s="302"/>
      <c r="E16" s="416">
        <v>2567</v>
      </c>
      <c r="F16" s="416">
        <v>163</v>
      </c>
      <c r="G16" s="364">
        <v>6.3500000000000001E-2</v>
      </c>
      <c r="H16" s="302"/>
      <c r="I16" s="416">
        <v>78</v>
      </c>
      <c r="J16" s="416">
        <v>44</v>
      </c>
      <c r="K16" s="364">
        <v>0.56410000000000005</v>
      </c>
      <c r="L16" s="129"/>
      <c r="M16" s="129"/>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29"/>
      <c r="AL16" s="129"/>
      <c r="AM16" s="129"/>
      <c r="AN16" s="129"/>
      <c r="AO16" s="129"/>
      <c r="AP16" s="129"/>
      <c r="AQ16" s="129"/>
      <c r="AR16" s="129"/>
      <c r="AS16" s="129"/>
      <c r="AT16" s="129"/>
      <c r="AU16" s="129"/>
      <c r="AV16" s="128"/>
      <c r="AW16" s="128"/>
      <c r="AX16" s="129"/>
      <c r="AY16" s="129"/>
      <c r="AZ16" s="129"/>
      <c r="BA16" s="129"/>
      <c r="BB16" s="129"/>
      <c r="BC16" s="129"/>
      <c r="BD16" s="129"/>
      <c r="BF16" s="127"/>
      <c r="BI16" s="46"/>
      <c r="BJ16" s="46"/>
      <c r="BK16" s="46"/>
      <c r="BL16" s="46"/>
      <c r="BM16" s="46"/>
      <c r="BN16" s="46"/>
      <c r="BO16" s="46"/>
      <c r="BP16" s="46"/>
      <c r="BQ16" s="46"/>
      <c r="BT16" s="46"/>
      <c r="BU16" s="46"/>
      <c r="BV16" s="46"/>
      <c r="BW16" s="46"/>
      <c r="BX16" s="46"/>
      <c r="BY16" s="46"/>
      <c r="BZ16" s="46"/>
      <c r="CA16" s="46"/>
      <c r="CB16" s="46"/>
      <c r="CC16" s="46"/>
    </row>
    <row r="17" spans="1:81" s="28" customFormat="1">
      <c r="A17" s="129"/>
      <c r="B17" s="363" t="s">
        <v>119</v>
      </c>
      <c r="C17" s="373" t="s">
        <v>120</v>
      </c>
      <c r="D17" s="302"/>
      <c r="E17" s="416">
        <v>1737</v>
      </c>
      <c r="F17" s="416">
        <v>101</v>
      </c>
      <c r="G17" s="364">
        <v>5.8099999999999999E-2</v>
      </c>
      <c r="H17" s="302"/>
      <c r="I17" s="416">
        <v>52</v>
      </c>
      <c r="J17" s="416">
        <v>30</v>
      </c>
      <c r="K17" s="364">
        <v>0.57689999999999997</v>
      </c>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29"/>
      <c r="AJ17" s="129"/>
      <c r="AK17" s="129"/>
      <c r="AL17" s="129"/>
      <c r="AM17" s="129"/>
      <c r="AN17" s="129"/>
      <c r="AO17" s="129"/>
      <c r="AP17" s="129"/>
      <c r="AQ17" s="129"/>
      <c r="AR17" s="129"/>
      <c r="AS17" s="129"/>
      <c r="AT17" s="129"/>
      <c r="AU17" s="129"/>
      <c r="AV17" s="128"/>
      <c r="AW17" s="128"/>
      <c r="AX17" s="129"/>
      <c r="AY17" s="129"/>
      <c r="AZ17" s="129"/>
      <c r="BA17" s="129"/>
      <c r="BB17" s="129"/>
      <c r="BC17" s="129"/>
      <c r="BD17" s="129"/>
      <c r="BE17" s="30"/>
      <c r="BF17" s="127"/>
      <c r="BI17" s="46"/>
      <c r="BJ17" s="46"/>
      <c r="BK17" s="46"/>
      <c r="BL17" s="46"/>
      <c r="BM17" s="46"/>
      <c r="BN17" s="46"/>
      <c r="BO17" s="46"/>
      <c r="BP17" s="46"/>
      <c r="BQ17" s="46"/>
      <c r="BT17" s="46"/>
      <c r="BU17" s="46"/>
      <c r="BV17" s="46"/>
      <c r="BW17" s="46"/>
      <c r="BX17" s="46"/>
      <c r="BY17" s="46"/>
      <c r="BZ17" s="46"/>
      <c r="CA17" s="46"/>
      <c r="CB17" s="46"/>
      <c r="CC17" s="46"/>
    </row>
    <row r="18" spans="1:81" s="28" customFormat="1">
      <c r="A18" s="129"/>
      <c r="B18" s="363" t="s">
        <v>121</v>
      </c>
      <c r="C18" s="373" t="s">
        <v>122</v>
      </c>
      <c r="D18" s="302"/>
      <c r="E18" s="416">
        <v>898</v>
      </c>
      <c r="F18" s="416">
        <v>5</v>
      </c>
      <c r="G18" s="364">
        <v>5.5999999999999999E-3</v>
      </c>
      <c r="H18" s="302"/>
      <c r="I18" s="416">
        <v>72</v>
      </c>
      <c r="J18" s="416">
        <v>2</v>
      </c>
      <c r="K18" s="364">
        <v>2.7799999999999998E-2</v>
      </c>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8"/>
      <c r="AW18" s="128"/>
      <c r="AX18" s="129"/>
      <c r="AY18" s="129"/>
      <c r="AZ18" s="129"/>
      <c r="BA18" s="129"/>
      <c r="BB18" s="129"/>
      <c r="BC18" s="129"/>
      <c r="BD18" s="129"/>
      <c r="BE18" s="30"/>
      <c r="BF18" s="127"/>
      <c r="BI18" s="30"/>
      <c r="BJ18" s="30"/>
      <c r="BK18" s="46"/>
      <c r="BL18" s="46"/>
      <c r="BM18" s="46"/>
      <c r="BN18" s="46"/>
      <c r="BO18" s="46"/>
      <c r="BP18" s="46"/>
      <c r="BQ18" s="46"/>
      <c r="BT18" s="46"/>
      <c r="BU18" s="46"/>
      <c r="BV18" s="46"/>
      <c r="BW18" s="46"/>
      <c r="BX18" s="46"/>
      <c r="BY18" s="46"/>
      <c r="BZ18" s="46"/>
      <c r="CA18" s="46"/>
      <c r="CB18" s="46"/>
      <c r="CC18" s="46"/>
    </row>
    <row r="19" spans="1:81" s="28" customFormat="1">
      <c r="A19" s="129"/>
      <c r="B19" s="363" t="s">
        <v>123</v>
      </c>
      <c r="C19" s="373" t="s">
        <v>126</v>
      </c>
      <c r="D19" s="302"/>
      <c r="E19" s="416">
        <v>2137</v>
      </c>
      <c r="F19" s="416">
        <v>794</v>
      </c>
      <c r="G19" s="364">
        <v>0.3715</v>
      </c>
      <c r="H19" s="302"/>
      <c r="I19" s="416">
        <v>93</v>
      </c>
      <c r="J19" s="416">
        <v>84</v>
      </c>
      <c r="K19" s="364">
        <v>0.9032</v>
      </c>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8"/>
      <c r="AW19" s="128"/>
      <c r="AX19" s="129"/>
      <c r="AY19" s="129"/>
      <c r="AZ19" s="129"/>
      <c r="BA19" s="129"/>
      <c r="BB19" s="129"/>
      <c r="BC19" s="129"/>
      <c r="BD19" s="129"/>
      <c r="BE19" s="30"/>
      <c r="BF19" s="127"/>
      <c r="BI19" s="46"/>
      <c r="BJ19" s="46"/>
      <c r="BK19" s="46"/>
      <c r="BL19" s="46"/>
      <c r="BM19" s="46"/>
      <c r="BN19" s="46"/>
      <c r="BO19" s="46"/>
      <c r="BP19" s="46"/>
      <c r="BQ19" s="46"/>
      <c r="BT19" s="46"/>
      <c r="BU19" s="46"/>
      <c r="BV19" s="46"/>
      <c r="BW19" s="46"/>
      <c r="BX19" s="46"/>
      <c r="BY19" s="46"/>
      <c r="BZ19" s="46"/>
      <c r="CA19" s="46"/>
      <c r="CB19" s="46"/>
      <c r="CC19" s="46"/>
    </row>
    <row r="20" spans="1:81" s="28" customFormat="1" ht="12.75" customHeight="1">
      <c r="A20" s="129"/>
      <c r="B20" s="363" t="s">
        <v>123</v>
      </c>
      <c r="C20" s="373" t="s">
        <v>124</v>
      </c>
      <c r="D20" s="302"/>
      <c r="E20" s="416">
        <v>3067</v>
      </c>
      <c r="F20" s="416">
        <v>839</v>
      </c>
      <c r="G20" s="364">
        <v>0.27360000000000001</v>
      </c>
      <c r="H20" s="302"/>
      <c r="I20" s="416">
        <v>129</v>
      </c>
      <c r="J20" s="416">
        <v>86</v>
      </c>
      <c r="K20" s="364">
        <v>0.66669999999999996</v>
      </c>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8"/>
      <c r="AW20" s="128"/>
      <c r="AX20" s="129"/>
      <c r="AY20" s="129"/>
      <c r="AZ20" s="129"/>
      <c r="BA20" s="129"/>
      <c r="BB20" s="129"/>
      <c r="BC20" s="129"/>
      <c r="BD20" s="129"/>
      <c r="BE20" s="30"/>
      <c r="BF20" s="127"/>
      <c r="BI20" s="30"/>
      <c r="BJ20" s="30"/>
      <c r="BK20" s="46"/>
      <c r="BL20" s="46"/>
      <c r="BM20" s="46"/>
      <c r="BN20" s="46"/>
      <c r="BO20" s="46"/>
      <c r="BP20" s="46"/>
      <c r="BQ20" s="46"/>
      <c r="BT20" s="46"/>
      <c r="BU20" s="46"/>
      <c r="BV20" s="46"/>
      <c r="BW20" s="46"/>
      <c r="BX20" s="46"/>
      <c r="BY20" s="46"/>
      <c r="BZ20" s="46"/>
      <c r="CA20" s="46"/>
      <c r="CB20" s="46"/>
      <c r="CC20" s="46"/>
    </row>
    <row r="21" spans="1:81" s="28" customFormat="1" ht="25.5">
      <c r="A21" s="129"/>
      <c r="B21" s="363" t="s">
        <v>123</v>
      </c>
      <c r="C21" s="373" t="s">
        <v>125</v>
      </c>
      <c r="D21" s="302"/>
      <c r="E21" s="416">
        <v>3939</v>
      </c>
      <c r="F21" s="416">
        <v>778</v>
      </c>
      <c r="G21" s="364">
        <v>0.19750000000000001</v>
      </c>
      <c r="H21" s="302"/>
      <c r="I21" s="416">
        <v>145</v>
      </c>
      <c r="J21" s="416">
        <v>58</v>
      </c>
      <c r="K21" s="364">
        <v>0.4</v>
      </c>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29"/>
      <c r="AP21" s="129"/>
      <c r="AQ21" s="129"/>
      <c r="AR21" s="129"/>
      <c r="AS21" s="129"/>
      <c r="AT21" s="129"/>
      <c r="AU21" s="129"/>
      <c r="AV21" s="128"/>
      <c r="AW21" s="128"/>
      <c r="AX21" s="129"/>
      <c r="AY21" s="129"/>
      <c r="AZ21" s="129"/>
      <c r="BA21" s="129"/>
      <c r="BB21" s="129"/>
      <c r="BC21" s="129"/>
      <c r="BD21" s="129"/>
      <c r="BE21" s="30"/>
      <c r="BF21" s="127"/>
      <c r="BI21" s="46"/>
      <c r="BJ21" s="46"/>
      <c r="BK21" s="46"/>
      <c r="BL21" s="46"/>
      <c r="BM21" s="46"/>
      <c r="BN21" s="46"/>
      <c r="BO21" s="46"/>
      <c r="BP21" s="46"/>
      <c r="BQ21" s="46"/>
      <c r="BT21" s="46"/>
      <c r="BU21" s="46"/>
      <c r="BV21" s="46"/>
      <c r="BW21" s="46"/>
      <c r="BX21" s="46"/>
      <c r="BY21" s="46"/>
      <c r="BZ21" s="46"/>
      <c r="CA21" s="46"/>
      <c r="CB21" s="46"/>
      <c r="CC21" s="46"/>
    </row>
    <row r="22" spans="1:81" s="28" customFormat="1">
      <c r="A22" s="129"/>
      <c r="B22" s="363" t="s">
        <v>127</v>
      </c>
      <c r="C22" s="373" t="s">
        <v>128</v>
      </c>
      <c r="D22" s="302"/>
      <c r="E22" s="416">
        <v>1360</v>
      </c>
      <c r="F22" s="416">
        <v>410</v>
      </c>
      <c r="G22" s="364">
        <v>0.30149999999999999</v>
      </c>
      <c r="H22" s="302"/>
      <c r="I22" s="416">
        <v>99</v>
      </c>
      <c r="J22" s="416">
        <v>89</v>
      </c>
      <c r="K22" s="364">
        <v>0.89900000000000002</v>
      </c>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8"/>
      <c r="AW22" s="128"/>
      <c r="AX22" s="129"/>
      <c r="AY22" s="129"/>
      <c r="AZ22" s="129"/>
      <c r="BA22" s="129"/>
      <c r="BB22" s="129"/>
      <c r="BC22" s="129"/>
      <c r="BD22" s="129"/>
      <c r="BE22" s="30"/>
      <c r="BF22" s="127"/>
      <c r="BI22" s="30"/>
      <c r="BJ22" s="30"/>
      <c r="BK22" s="30"/>
      <c r="BL22" s="30"/>
      <c r="BM22" s="30"/>
      <c r="BN22" s="30"/>
      <c r="BO22" s="30"/>
      <c r="BP22" s="46"/>
      <c r="BQ22" s="46"/>
      <c r="BT22" s="46"/>
      <c r="BU22" s="46"/>
      <c r="BV22" s="46"/>
      <c r="BW22" s="46"/>
      <c r="BX22" s="46"/>
      <c r="BY22" s="46"/>
      <c r="BZ22" s="46"/>
      <c r="CA22" s="46"/>
      <c r="CB22" s="46"/>
      <c r="CC22" s="46"/>
    </row>
    <row r="23" spans="1:81" s="28" customFormat="1">
      <c r="A23" s="129"/>
      <c r="B23" s="363" t="s">
        <v>129</v>
      </c>
      <c r="C23" s="373" t="s">
        <v>130</v>
      </c>
      <c r="D23" s="302"/>
      <c r="E23" s="416">
        <v>1273</v>
      </c>
      <c r="F23" s="416">
        <v>134</v>
      </c>
      <c r="G23" s="364">
        <v>0.1053</v>
      </c>
      <c r="H23" s="302"/>
      <c r="I23" s="416">
        <v>79</v>
      </c>
      <c r="J23" s="416">
        <v>61</v>
      </c>
      <c r="K23" s="364">
        <v>0.7722</v>
      </c>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8"/>
      <c r="AW23" s="128"/>
      <c r="AX23" s="129"/>
      <c r="AY23" s="129"/>
      <c r="AZ23" s="129"/>
      <c r="BA23" s="129"/>
      <c r="BB23" s="129"/>
      <c r="BC23" s="129"/>
      <c r="BD23" s="129"/>
      <c r="BE23" s="30"/>
      <c r="BF23" s="127"/>
      <c r="BI23" s="46"/>
      <c r="BJ23" s="46"/>
      <c r="BK23" s="46"/>
      <c r="BL23" s="46"/>
      <c r="BM23" s="46"/>
      <c r="BN23" s="46"/>
      <c r="BO23" s="46"/>
      <c r="BP23" s="46"/>
      <c r="BQ23" s="46"/>
      <c r="BT23" s="46"/>
      <c r="BU23" s="46"/>
      <c r="BV23" s="46"/>
      <c r="BW23" s="46"/>
      <c r="BX23" s="46"/>
      <c r="BY23" s="46"/>
      <c r="BZ23" s="46"/>
      <c r="CA23" s="46"/>
      <c r="CB23" s="46"/>
      <c r="CC23" s="46"/>
    </row>
    <row r="24" spans="1:81" s="28" customFormat="1">
      <c r="A24" s="129"/>
      <c r="B24" s="363" t="s">
        <v>131</v>
      </c>
      <c r="C24" s="373" t="s">
        <v>134</v>
      </c>
      <c r="D24" s="302"/>
      <c r="E24" s="416">
        <v>801</v>
      </c>
      <c r="F24" s="416">
        <v>366</v>
      </c>
      <c r="G24" s="364">
        <v>0.45689999999999997</v>
      </c>
      <c r="H24" s="302"/>
      <c r="I24" s="416">
        <v>50</v>
      </c>
      <c r="J24" s="416">
        <v>44</v>
      </c>
      <c r="K24" s="364">
        <v>0.88</v>
      </c>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8"/>
      <c r="AW24" s="128"/>
      <c r="AX24" s="129"/>
      <c r="AY24" s="129"/>
      <c r="AZ24" s="129"/>
      <c r="BA24" s="129"/>
      <c r="BB24" s="129"/>
      <c r="BC24" s="129"/>
      <c r="BD24" s="129"/>
      <c r="BE24" s="30"/>
      <c r="BF24" s="127"/>
      <c r="BI24" s="30"/>
      <c r="BJ24" s="30"/>
      <c r="BK24" s="46"/>
      <c r="BL24" s="46"/>
      <c r="BM24" s="46"/>
      <c r="BN24" s="46"/>
      <c r="BO24" s="46"/>
      <c r="BP24" s="46"/>
      <c r="BQ24" s="46"/>
      <c r="BT24" s="46"/>
      <c r="BU24" s="46"/>
      <c r="BV24" s="46"/>
      <c r="BW24" s="46"/>
      <c r="BX24" s="46"/>
      <c r="BY24" s="46"/>
      <c r="BZ24" s="46"/>
      <c r="CA24" s="46"/>
      <c r="CB24" s="46"/>
      <c r="CC24" s="46"/>
    </row>
    <row r="25" spans="1:81" s="28" customFormat="1">
      <c r="A25" s="129"/>
      <c r="B25" s="363" t="s">
        <v>131</v>
      </c>
      <c r="C25" s="373" t="s">
        <v>133</v>
      </c>
      <c r="D25" s="302"/>
      <c r="E25" s="416">
        <v>1863</v>
      </c>
      <c r="F25" s="416">
        <v>501</v>
      </c>
      <c r="G25" s="364">
        <v>0.26889999999999997</v>
      </c>
      <c r="H25" s="302"/>
      <c r="I25" s="416">
        <v>70</v>
      </c>
      <c r="J25" s="416">
        <v>66</v>
      </c>
      <c r="K25" s="364">
        <v>0.94289999999999996</v>
      </c>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8"/>
      <c r="AW25" s="128"/>
      <c r="AX25" s="129"/>
      <c r="AY25" s="129"/>
      <c r="AZ25" s="129"/>
      <c r="BA25" s="129"/>
      <c r="BB25" s="129"/>
      <c r="BC25" s="129"/>
      <c r="BD25" s="129"/>
      <c r="BE25" s="30"/>
      <c r="BF25" s="127"/>
      <c r="BI25" s="46"/>
      <c r="BJ25" s="46"/>
      <c r="BK25" s="46"/>
      <c r="BL25" s="46"/>
      <c r="BM25" s="46"/>
      <c r="BN25" s="46"/>
      <c r="BO25" s="46"/>
      <c r="BP25" s="46"/>
      <c r="BQ25" s="46"/>
      <c r="BT25" s="46"/>
      <c r="BU25" s="46"/>
      <c r="BV25" s="46"/>
      <c r="BW25" s="46"/>
      <c r="BX25" s="46"/>
      <c r="BY25" s="46"/>
      <c r="BZ25" s="46"/>
      <c r="CA25" s="46"/>
      <c r="CB25" s="46"/>
      <c r="CC25" s="46"/>
    </row>
    <row r="26" spans="1:81" s="28" customFormat="1">
      <c r="A26" s="129"/>
      <c r="B26" s="363" t="s">
        <v>131</v>
      </c>
      <c r="C26" s="373" t="s">
        <v>132</v>
      </c>
      <c r="D26" s="302"/>
      <c r="E26" s="416">
        <v>2992</v>
      </c>
      <c r="F26" s="416">
        <v>413</v>
      </c>
      <c r="G26" s="364">
        <v>0.13800000000000001</v>
      </c>
      <c r="H26" s="302"/>
      <c r="I26" s="416">
        <v>149</v>
      </c>
      <c r="J26" s="416">
        <v>28</v>
      </c>
      <c r="K26" s="364">
        <v>0.18790000000000001</v>
      </c>
      <c r="L26" s="129"/>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8"/>
      <c r="AW26" s="128"/>
      <c r="AX26" s="129"/>
      <c r="AY26" s="129"/>
      <c r="AZ26" s="129"/>
      <c r="BA26" s="129"/>
      <c r="BB26" s="129"/>
      <c r="BC26" s="129"/>
      <c r="BD26" s="129"/>
      <c r="BE26" s="30"/>
      <c r="BF26" s="127"/>
      <c r="BI26" s="30"/>
      <c r="BJ26" s="30"/>
      <c r="BK26" s="46"/>
      <c r="BL26" s="46"/>
      <c r="BM26" s="46"/>
      <c r="BN26" s="46"/>
      <c r="BO26" s="46"/>
      <c r="BP26" s="46"/>
      <c r="BQ26" s="46"/>
      <c r="BT26" s="46"/>
      <c r="BU26" s="46"/>
      <c r="BV26" s="46"/>
      <c r="BW26" s="46"/>
      <c r="BX26" s="46"/>
      <c r="BY26" s="46"/>
      <c r="BZ26" s="46"/>
      <c r="CA26" s="46"/>
      <c r="CB26" s="46"/>
      <c r="CC26" s="46"/>
    </row>
    <row r="27" spans="1:81" s="28" customFormat="1">
      <c r="A27" s="129"/>
      <c r="B27" s="363" t="s">
        <v>135</v>
      </c>
      <c r="C27" s="373" t="s">
        <v>136</v>
      </c>
      <c r="D27" s="302"/>
      <c r="E27" s="416">
        <v>1321</v>
      </c>
      <c r="F27" s="416">
        <v>184</v>
      </c>
      <c r="G27" s="364">
        <v>0.13930000000000001</v>
      </c>
      <c r="H27" s="302"/>
      <c r="I27" s="416">
        <v>108</v>
      </c>
      <c r="J27" s="416">
        <v>88</v>
      </c>
      <c r="K27" s="364">
        <v>0.81479999999999997</v>
      </c>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8"/>
      <c r="AW27" s="128"/>
      <c r="AX27" s="129"/>
      <c r="AY27" s="129"/>
      <c r="AZ27" s="129"/>
      <c r="BA27" s="129"/>
      <c r="BB27" s="129"/>
      <c r="BC27" s="129"/>
      <c r="BD27" s="129"/>
      <c r="BE27" s="30"/>
      <c r="BF27" s="127"/>
      <c r="BI27" s="46"/>
      <c r="BJ27" s="46"/>
      <c r="BK27" s="46"/>
      <c r="BL27" s="46"/>
      <c r="BM27" s="46"/>
      <c r="BN27" s="46"/>
      <c r="BO27" s="46"/>
      <c r="BP27" s="46"/>
      <c r="BQ27" s="46"/>
      <c r="BT27" s="46"/>
      <c r="BU27" s="46"/>
      <c r="BV27" s="46"/>
      <c r="BW27" s="46"/>
      <c r="BX27" s="46"/>
      <c r="BY27" s="46"/>
      <c r="BZ27" s="46"/>
      <c r="CA27" s="46"/>
      <c r="CB27" s="46"/>
      <c r="CC27" s="46"/>
    </row>
    <row r="28" spans="1:81" s="28" customFormat="1">
      <c r="A28" s="129"/>
      <c r="B28" s="363" t="s">
        <v>137</v>
      </c>
      <c r="C28" s="373" t="s">
        <v>139</v>
      </c>
      <c r="D28" s="302"/>
      <c r="E28" s="416">
        <v>783</v>
      </c>
      <c r="F28" s="416">
        <v>136</v>
      </c>
      <c r="G28" s="364">
        <v>0.17369999999999999</v>
      </c>
      <c r="H28" s="302"/>
      <c r="I28" s="416">
        <v>65</v>
      </c>
      <c r="J28" s="416">
        <v>38</v>
      </c>
      <c r="K28" s="364">
        <v>0.58460000000000001</v>
      </c>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8"/>
      <c r="AW28" s="128"/>
      <c r="AX28" s="129"/>
      <c r="AY28" s="129"/>
      <c r="AZ28" s="129"/>
      <c r="BA28" s="129"/>
      <c r="BB28" s="129"/>
      <c r="BC28" s="129"/>
      <c r="BD28" s="129"/>
      <c r="BE28" s="30"/>
      <c r="BF28" s="127"/>
      <c r="BI28" s="30"/>
      <c r="BJ28" s="30"/>
      <c r="BK28" s="46"/>
      <c r="BL28" s="46"/>
      <c r="BM28" s="46"/>
      <c r="BN28" s="46"/>
      <c r="BO28" s="46"/>
      <c r="BP28" s="46"/>
      <c r="BQ28" s="46"/>
      <c r="BT28" s="46"/>
      <c r="BU28" s="46"/>
      <c r="BV28" s="46"/>
      <c r="BW28" s="46"/>
      <c r="BX28" s="46"/>
      <c r="BY28" s="46"/>
      <c r="BZ28" s="46"/>
      <c r="CA28" s="46"/>
      <c r="CB28" s="46"/>
      <c r="CC28" s="46"/>
    </row>
    <row r="29" spans="1:81" s="28" customFormat="1">
      <c r="A29" s="129"/>
      <c r="B29" s="363" t="s">
        <v>137</v>
      </c>
      <c r="C29" s="373" t="s">
        <v>138</v>
      </c>
      <c r="D29" s="302"/>
      <c r="E29" s="416">
        <v>1856</v>
      </c>
      <c r="F29" s="416">
        <v>145</v>
      </c>
      <c r="G29" s="364">
        <v>7.8100000000000003E-2</v>
      </c>
      <c r="H29" s="302"/>
      <c r="I29" s="416">
        <v>118</v>
      </c>
      <c r="J29" s="416">
        <v>25</v>
      </c>
      <c r="K29" s="364">
        <v>0.21190000000000001</v>
      </c>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8"/>
      <c r="AW29" s="128"/>
      <c r="AX29" s="129"/>
      <c r="AY29" s="129"/>
      <c r="AZ29" s="129"/>
      <c r="BA29" s="129"/>
      <c r="BB29" s="129"/>
      <c r="BC29" s="129"/>
      <c r="BD29" s="129"/>
      <c r="BE29" s="30"/>
      <c r="BF29" s="127"/>
      <c r="BI29" s="46"/>
      <c r="BJ29" s="46"/>
      <c r="BK29" s="46"/>
      <c r="BL29" s="46"/>
      <c r="BM29" s="46"/>
      <c r="BN29" s="46"/>
      <c r="BO29" s="46"/>
      <c r="BP29" s="46"/>
      <c r="BQ29" s="46"/>
      <c r="BT29" s="46"/>
      <c r="BU29" s="46"/>
      <c r="BV29" s="46"/>
      <c r="BW29" s="46"/>
      <c r="BX29" s="46"/>
      <c r="BY29" s="46"/>
      <c r="BZ29" s="46"/>
      <c r="CA29" s="46"/>
      <c r="CB29" s="46"/>
      <c r="CC29" s="46"/>
    </row>
    <row r="30" spans="1:81" s="28" customFormat="1">
      <c r="A30" s="129"/>
      <c r="B30" s="363" t="s">
        <v>140</v>
      </c>
      <c r="C30" s="373" t="s">
        <v>141</v>
      </c>
      <c r="D30" s="302"/>
      <c r="E30" s="416">
        <v>761</v>
      </c>
      <c r="F30" s="416">
        <v>178</v>
      </c>
      <c r="G30" s="364">
        <v>0.2339</v>
      </c>
      <c r="H30" s="302"/>
      <c r="I30" s="416">
        <v>75</v>
      </c>
      <c r="J30" s="416">
        <v>67</v>
      </c>
      <c r="K30" s="364">
        <v>0.89329999999999998</v>
      </c>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8"/>
      <c r="AW30" s="128"/>
      <c r="AX30" s="129"/>
      <c r="AY30" s="129"/>
      <c r="AZ30" s="129"/>
      <c r="BA30" s="129"/>
      <c r="BB30" s="129"/>
      <c r="BC30" s="129"/>
      <c r="BD30" s="129"/>
      <c r="BE30" s="30"/>
      <c r="BF30" s="127"/>
      <c r="BI30" s="30"/>
      <c r="BJ30" s="30"/>
      <c r="BK30" s="46"/>
      <c r="BL30" s="46"/>
      <c r="BM30" s="46"/>
      <c r="BN30" s="46"/>
      <c r="BO30" s="46"/>
      <c r="BP30" s="46"/>
      <c r="BQ30" s="46"/>
      <c r="BT30" s="46"/>
      <c r="BU30" s="46"/>
      <c r="BV30" s="46"/>
      <c r="BW30" s="46"/>
      <c r="BX30" s="46"/>
      <c r="BY30" s="46"/>
      <c r="BZ30" s="46"/>
      <c r="CA30" s="46"/>
      <c r="CB30" s="46"/>
      <c r="CC30" s="46"/>
    </row>
    <row r="31" spans="1:81" s="28" customFormat="1">
      <c r="A31" s="129"/>
      <c r="B31" s="363" t="s">
        <v>142</v>
      </c>
      <c r="C31" s="373" t="s">
        <v>144</v>
      </c>
      <c r="D31" s="302"/>
      <c r="E31" s="416">
        <v>1353</v>
      </c>
      <c r="F31" s="416">
        <v>97</v>
      </c>
      <c r="G31" s="364">
        <v>7.17E-2</v>
      </c>
      <c r="H31" s="302"/>
      <c r="I31" s="416">
        <v>35</v>
      </c>
      <c r="J31" s="416">
        <v>1</v>
      </c>
      <c r="K31" s="364">
        <v>2.86E-2</v>
      </c>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8"/>
      <c r="AW31" s="128"/>
      <c r="AX31" s="129"/>
      <c r="AY31" s="129"/>
      <c r="AZ31" s="129"/>
      <c r="BA31" s="129"/>
      <c r="BB31" s="129"/>
      <c r="BC31" s="129"/>
      <c r="BD31" s="129"/>
      <c r="BE31" s="30"/>
      <c r="BF31" s="127"/>
      <c r="BI31" s="46"/>
      <c r="BJ31" s="46"/>
      <c r="BK31" s="46"/>
      <c r="BL31" s="46"/>
      <c r="BM31" s="46"/>
      <c r="BN31" s="46"/>
      <c r="BO31" s="46"/>
      <c r="BP31" s="46"/>
      <c r="BQ31" s="46"/>
      <c r="BT31" s="46"/>
      <c r="BU31" s="46"/>
      <c r="BV31" s="46"/>
      <c r="BW31" s="46"/>
      <c r="BX31" s="46"/>
      <c r="BY31" s="46"/>
      <c r="BZ31" s="46"/>
      <c r="CA31" s="46"/>
      <c r="CB31" s="46"/>
      <c r="CC31" s="46"/>
    </row>
    <row r="32" spans="1:81" s="28" customFormat="1">
      <c r="A32" s="129"/>
      <c r="B32" s="363" t="s">
        <v>142</v>
      </c>
      <c r="C32" s="373" t="s">
        <v>143</v>
      </c>
      <c r="D32" s="302"/>
      <c r="E32" s="416">
        <v>3773</v>
      </c>
      <c r="F32" s="416">
        <v>219</v>
      </c>
      <c r="G32" s="364">
        <v>5.8000000000000003E-2</v>
      </c>
      <c r="H32" s="302"/>
      <c r="I32" s="416">
        <v>112</v>
      </c>
      <c r="J32" s="416">
        <v>39</v>
      </c>
      <c r="K32" s="364">
        <v>0.34820000000000001</v>
      </c>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8"/>
      <c r="AW32" s="128"/>
      <c r="AX32" s="129"/>
      <c r="AY32" s="129"/>
      <c r="AZ32" s="129"/>
      <c r="BA32" s="129"/>
      <c r="BB32" s="129"/>
      <c r="BC32" s="129"/>
      <c r="BD32" s="129"/>
      <c r="BE32" s="30"/>
      <c r="BF32" s="127"/>
      <c r="BI32" s="30"/>
      <c r="BJ32" s="30"/>
      <c r="BK32" s="46"/>
      <c r="BL32" s="46"/>
      <c r="BM32" s="46"/>
      <c r="BN32" s="46"/>
      <c r="BO32" s="46"/>
      <c r="BP32" s="46"/>
      <c r="BQ32" s="46"/>
      <c r="BT32" s="46"/>
      <c r="BU32" s="46"/>
      <c r="BV32" s="46"/>
      <c r="BW32" s="46"/>
      <c r="BX32" s="46"/>
      <c r="BY32" s="46"/>
      <c r="BZ32" s="46"/>
      <c r="CA32" s="46"/>
      <c r="CB32" s="46"/>
      <c r="CC32" s="46"/>
    </row>
    <row r="33" spans="1:81" s="28" customFormat="1">
      <c r="A33" s="129"/>
      <c r="B33" s="363" t="s">
        <v>142</v>
      </c>
      <c r="C33" s="373" t="s">
        <v>145</v>
      </c>
      <c r="D33" s="302"/>
      <c r="E33" s="416">
        <v>4433</v>
      </c>
      <c r="F33" s="416">
        <v>237</v>
      </c>
      <c r="G33" s="364">
        <v>5.3499999999999999E-2</v>
      </c>
      <c r="H33" s="302"/>
      <c r="I33" s="416">
        <v>203</v>
      </c>
      <c r="J33" s="416">
        <v>42</v>
      </c>
      <c r="K33" s="364">
        <v>0.2069</v>
      </c>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8"/>
      <c r="AW33" s="128"/>
      <c r="AX33" s="129"/>
      <c r="AY33" s="129"/>
      <c r="AZ33" s="129"/>
      <c r="BA33" s="129"/>
      <c r="BB33" s="129"/>
      <c r="BC33" s="129"/>
      <c r="BD33" s="129"/>
      <c r="BE33" s="30"/>
      <c r="BF33" s="127"/>
      <c r="BI33" s="46"/>
      <c r="BJ33" s="46"/>
      <c r="BK33" s="46"/>
      <c r="BL33" s="46"/>
      <c r="BM33" s="46"/>
      <c r="BN33" s="46"/>
      <c r="BO33" s="46"/>
      <c r="BP33" s="46"/>
      <c r="BQ33" s="46"/>
      <c r="BT33" s="46"/>
      <c r="BU33" s="46"/>
      <c r="BV33" s="46"/>
      <c r="BW33" s="46"/>
      <c r="BX33" s="46"/>
      <c r="BY33" s="46"/>
      <c r="BZ33" s="46"/>
      <c r="CA33" s="46"/>
      <c r="CB33" s="46"/>
      <c r="CC33" s="46"/>
    </row>
    <row r="34" spans="1:81" s="28" customFormat="1">
      <c r="A34" s="129"/>
      <c r="B34" s="363" t="s">
        <v>146</v>
      </c>
      <c r="C34" s="373" t="s">
        <v>147</v>
      </c>
      <c r="D34" s="302"/>
      <c r="E34" s="416">
        <v>3114</v>
      </c>
      <c r="F34" s="416">
        <v>197</v>
      </c>
      <c r="G34" s="364">
        <v>6.3299999999999995E-2</v>
      </c>
      <c r="H34" s="302"/>
      <c r="I34" s="416">
        <v>128</v>
      </c>
      <c r="J34" s="416">
        <v>64</v>
      </c>
      <c r="K34" s="364">
        <v>0.5</v>
      </c>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8"/>
      <c r="AW34" s="128"/>
      <c r="AX34" s="129"/>
      <c r="AY34" s="129"/>
      <c r="AZ34" s="129"/>
      <c r="BA34" s="129"/>
      <c r="BB34" s="129"/>
      <c r="BC34" s="129"/>
      <c r="BD34" s="129"/>
      <c r="BE34" s="30"/>
      <c r="BF34" s="127"/>
      <c r="BI34" s="30"/>
      <c r="BJ34" s="30"/>
      <c r="BK34" s="46"/>
      <c r="BL34" s="46"/>
      <c r="BM34" s="46"/>
      <c r="BN34" s="46"/>
      <c r="BO34" s="46"/>
      <c r="BP34" s="46"/>
      <c r="BQ34" s="46"/>
      <c r="BT34" s="46"/>
      <c r="BU34" s="46"/>
      <c r="BV34" s="46"/>
      <c r="BW34" s="46"/>
      <c r="BX34" s="46"/>
      <c r="BY34" s="46"/>
      <c r="BZ34" s="46"/>
      <c r="CA34" s="46"/>
      <c r="CB34" s="46"/>
      <c r="CC34" s="46"/>
    </row>
    <row r="35" spans="1:81" s="28" customFormat="1">
      <c r="A35" s="129"/>
      <c r="B35" s="363" t="s">
        <v>148</v>
      </c>
      <c r="C35" s="373" t="s">
        <v>149</v>
      </c>
      <c r="D35" s="302"/>
      <c r="E35" s="416">
        <v>1397</v>
      </c>
      <c r="F35" s="416">
        <v>21</v>
      </c>
      <c r="G35" s="364">
        <v>1.4999999999999999E-2</v>
      </c>
      <c r="H35" s="302"/>
      <c r="I35" s="416">
        <v>70</v>
      </c>
      <c r="J35" s="416">
        <v>6</v>
      </c>
      <c r="K35" s="364">
        <v>8.5699999999999998E-2</v>
      </c>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8"/>
      <c r="AW35" s="128"/>
      <c r="AX35" s="129"/>
      <c r="AY35" s="129"/>
      <c r="AZ35" s="129"/>
      <c r="BA35" s="129"/>
      <c r="BB35" s="129"/>
      <c r="BC35" s="129"/>
      <c r="BD35" s="129"/>
      <c r="BE35" s="30"/>
      <c r="BF35" s="127"/>
      <c r="BI35" s="46"/>
      <c r="BJ35" s="46"/>
      <c r="BK35" s="46"/>
      <c r="BL35" s="46"/>
      <c r="BM35" s="46"/>
      <c r="BN35" s="46"/>
      <c r="BO35" s="46"/>
      <c r="BP35" s="46"/>
      <c r="BQ35" s="46"/>
      <c r="BT35" s="46"/>
      <c r="BU35" s="46"/>
      <c r="BV35" s="46"/>
      <c r="BW35" s="46"/>
      <c r="BX35" s="46"/>
      <c r="BY35" s="46"/>
      <c r="BZ35" s="46"/>
      <c r="CA35" s="46"/>
      <c r="CB35" s="46"/>
      <c r="CC35" s="46"/>
    </row>
    <row r="36" spans="1:81" s="28" customFormat="1">
      <c r="A36" s="129"/>
      <c r="B36" s="363" t="s">
        <v>150</v>
      </c>
      <c r="C36" s="373" t="s">
        <v>152</v>
      </c>
      <c r="D36" s="302"/>
      <c r="E36" s="416">
        <v>2336</v>
      </c>
      <c r="F36" s="416">
        <v>501</v>
      </c>
      <c r="G36" s="364">
        <v>0.2145</v>
      </c>
      <c r="H36" s="302"/>
      <c r="I36" s="416">
        <v>166</v>
      </c>
      <c r="J36" s="416">
        <v>98</v>
      </c>
      <c r="K36" s="364">
        <v>0.59040000000000004</v>
      </c>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8"/>
      <c r="AW36" s="128"/>
      <c r="AX36" s="129"/>
      <c r="AY36" s="129"/>
      <c r="AZ36" s="129"/>
      <c r="BA36" s="129"/>
      <c r="BB36" s="129"/>
      <c r="BC36" s="129"/>
      <c r="BD36" s="129"/>
      <c r="BE36" s="30"/>
      <c r="BF36" s="127"/>
      <c r="BI36" s="30"/>
      <c r="BJ36" s="30"/>
      <c r="BK36" s="46"/>
      <c r="BL36" s="46"/>
      <c r="BM36" s="46"/>
      <c r="BN36" s="46"/>
      <c r="BO36" s="46"/>
      <c r="BP36" s="46"/>
      <c r="BQ36" s="46"/>
      <c r="BT36" s="46"/>
      <c r="BU36" s="46"/>
      <c r="BV36" s="46"/>
      <c r="BW36" s="46"/>
      <c r="BX36" s="46"/>
      <c r="BY36" s="46"/>
      <c r="BZ36" s="46"/>
      <c r="CA36" s="46"/>
      <c r="CB36" s="46"/>
      <c r="CC36" s="46"/>
    </row>
    <row r="37" spans="1:81" s="28" customFormat="1">
      <c r="A37" s="129"/>
      <c r="B37" s="363" t="s">
        <v>150</v>
      </c>
      <c r="C37" s="373" t="s">
        <v>151</v>
      </c>
      <c r="D37" s="302"/>
      <c r="E37" s="416">
        <v>1910</v>
      </c>
      <c r="F37" s="416">
        <v>417</v>
      </c>
      <c r="G37" s="364">
        <v>0.21829999999999999</v>
      </c>
      <c r="H37" s="302"/>
      <c r="I37" s="416">
        <v>110</v>
      </c>
      <c r="J37" s="416">
        <v>63</v>
      </c>
      <c r="K37" s="364">
        <v>0.57269999999999999</v>
      </c>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8"/>
      <c r="AW37" s="128"/>
      <c r="AX37" s="129"/>
      <c r="AY37" s="129"/>
      <c r="AZ37" s="129"/>
      <c r="BA37" s="129"/>
      <c r="BB37" s="129"/>
      <c r="BC37" s="129"/>
      <c r="BD37" s="129"/>
      <c r="BE37" s="30"/>
      <c r="BF37" s="127"/>
      <c r="BI37" s="46"/>
      <c r="BJ37" s="46"/>
      <c r="BK37" s="46"/>
      <c r="BL37" s="46"/>
      <c r="BM37" s="46"/>
      <c r="BN37" s="46"/>
      <c r="BO37" s="46"/>
      <c r="BP37" s="46"/>
      <c r="BQ37" s="46"/>
      <c r="BT37" s="46"/>
      <c r="BU37" s="46"/>
      <c r="BV37" s="46"/>
      <c r="BW37" s="46"/>
      <c r="BX37" s="46"/>
      <c r="BY37" s="46"/>
      <c r="BZ37" s="46"/>
      <c r="CA37" s="46"/>
      <c r="CB37" s="46"/>
      <c r="CC37" s="46"/>
    </row>
    <row r="38" spans="1:81" s="28" customFormat="1">
      <c r="A38" s="129"/>
      <c r="B38" s="363" t="s">
        <v>153</v>
      </c>
      <c r="C38" s="373" t="s">
        <v>154</v>
      </c>
      <c r="D38" s="302"/>
      <c r="E38" s="416">
        <v>1695</v>
      </c>
      <c r="F38" s="416">
        <v>231</v>
      </c>
      <c r="G38" s="364">
        <v>0.1363</v>
      </c>
      <c r="H38" s="302"/>
      <c r="I38" s="416">
        <v>104</v>
      </c>
      <c r="J38" s="416">
        <v>69</v>
      </c>
      <c r="K38" s="364">
        <v>0.66349999999999998</v>
      </c>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8"/>
      <c r="AW38" s="128"/>
      <c r="AX38" s="129"/>
      <c r="AY38" s="129"/>
      <c r="AZ38" s="129"/>
      <c r="BA38" s="129"/>
      <c r="BB38" s="129"/>
      <c r="BC38" s="129"/>
      <c r="BD38" s="129"/>
      <c r="BE38" s="30"/>
      <c r="BF38" s="127"/>
      <c r="BI38" s="46"/>
      <c r="BJ38" s="46"/>
      <c r="BK38" s="46"/>
      <c r="BL38" s="46"/>
      <c r="BM38" s="46"/>
      <c r="BN38" s="46"/>
      <c r="BO38" s="46"/>
      <c r="BP38" s="46"/>
      <c r="BQ38" s="46"/>
      <c r="BT38" s="46"/>
      <c r="BU38" s="46"/>
      <c r="BV38" s="46"/>
      <c r="BW38" s="46"/>
      <c r="BX38" s="46"/>
      <c r="BY38" s="46"/>
      <c r="BZ38" s="46"/>
      <c r="CA38" s="46"/>
      <c r="CB38" s="46"/>
      <c r="CC38" s="46"/>
    </row>
    <row r="39" spans="1:81" s="28" customFormat="1">
      <c r="A39" s="129"/>
      <c r="B39" s="363" t="s">
        <v>155</v>
      </c>
      <c r="C39" s="373" t="s">
        <v>157</v>
      </c>
      <c r="D39" s="302"/>
      <c r="E39" s="416">
        <v>1005</v>
      </c>
      <c r="F39" s="416">
        <v>151</v>
      </c>
      <c r="G39" s="364">
        <v>0.1502</v>
      </c>
      <c r="H39" s="302"/>
      <c r="I39" s="416">
        <v>108</v>
      </c>
      <c r="J39" s="416">
        <v>56</v>
      </c>
      <c r="K39" s="364">
        <v>0.51849999999999996</v>
      </c>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8"/>
      <c r="AW39" s="128"/>
      <c r="AX39" s="129"/>
      <c r="AY39" s="129"/>
      <c r="AZ39" s="129"/>
      <c r="BA39" s="129"/>
      <c r="BB39" s="129"/>
      <c r="BC39" s="129"/>
      <c r="BD39" s="129"/>
      <c r="BE39" s="30"/>
      <c r="BF39" s="127"/>
      <c r="BI39" s="46"/>
      <c r="BJ39" s="46"/>
      <c r="BK39" s="46"/>
      <c r="BL39" s="46"/>
      <c r="BM39" s="46"/>
      <c r="BN39" s="46"/>
      <c r="BO39" s="46"/>
      <c r="BP39" s="46"/>
      <c r="BQ39" s="46"/>
      <c r="BT39" s="46"/>
      <c r="BU39" s="46"/>
      <c r="BV39" s="46"/>
      <c r="BW39" s="46"/>
      <c r="BX39" s="46"/>
      <c r="BY39" s="46"/>
      <c r="BZ39" s="46"/>
      <c r="CA39" s="46"/>
      <c r="CB39" s="46"/>
      <c r="CC39" s="46"/>
    </row>
    <row r="40" spans="1:81" s="28" customFormat="1">
      <c r="A40" s="129"/>
      <c r="B40" s="363" t="s">
        <v>155</v>
      </c>
      <c r="C40" s="373" t="s">
        <v>156</v>
      </c>
      <c r="D40" s="302"/>
      <c r="E40" s="416">
        <v>1761</v>
      </c>
      <c r="F40" s="416">
        <v>99</v>
      </c>
      <c r="G40" s="364">
        <v>5.62E-2</v>
      </c>
      <c r="H40" s="302"/>
      <c r="I40" s="416">
        <v>63</v>
      </c>
      <c r="J40" s="416">
        <v>18</v>
      </c>
      <c r="K40" s="364">
        <v>0.28570000000000001</v>
      </c>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8"/>
      <c r="AW40" s="128"/>
      <c r="AX40" s="129"/>
      <c r="AY40" s="129"/>
      <c r="AZ40" s="129"/>
      <c r="BA40" s="129"/>
      <c r="BB40" s="129"/>
      <c r="BC40" s="129"/>
      <c r="BD40" s="129"/>
      <c r="BE40" s="30"/>
      <c r="BF40" s="127"/>
      <c r="BI40" s="30"/>
      <c r="BJ40" s="30"/>
      <c r="BK40" s="46"/>
      <c r="BL40" s="46"/>
      <c r="BM40" s="46"/>
      <c r="BN40" s="46"/>
      <c r="BO40" s="46"/>
      <c r="BP40" s="46"/>
      <c r="BQ40" s="46"/>
      <c r="BT40" s="46"/>
      <c r="BU40" s="46"/>
      <c r="BV40" s="46"/>
      <c r="BW40" s="46"/>
      <c r="BX40" s="46"/>
      <c r="BY40" s="46"/>
      <c r="BZ40" s="46"/>
      <c r="CA40" s="46"/>
      <c r="CB40" s="46"/>
      <c r="CC40" s="46"/>
    </row>
    <row r="41" spans="1:81" s="28" customFormat="1">
      <c r="A41" s="129"/>
      <c r="B41" s="363" t="s">
        <v>155</v>
      </c>
      <c r="C41" s="373" t="s">
        <v>158</v>
      </c>
      <c r="D41" s="302"/>
      <c r="E41" s="416">
        <v>1289</v>
      </c>
      <c r="F41" s="416">
        <v>81</v>
      </c>
      <c r="G41" s="364">
        <v>6.2799999999999995E-2</v>
      </c>
      <c r="H41" s="302"/>
      <c r="I41" s="416">
        <v>80</v>
      </c>
      <c r="J41" s="416">
        <v>15</v>
      </c>
      <c r="K41" s="364">
        <v>0.1875</v>
      </c>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8"/>
      <c r="AW41" s="128"/>
      <c r="AX41" s="129"/>
      <c r="AY41" s="129"/>
      <c r="AZ41" s="129"/>
      <c r="BA41" s="129"/>
      <c r="BB41" s="129"/>
      <c r="BC41" s="129"/>
      <c r="BD41" s="129"/>
      <c r="BE41" s="30"/>
      <c r="BF41" s="127"/>
      <c r="BI41" s="46"/>
      <c r="BJ41" s="46"/>
      <c r="BK41" s="46"/>
      <c r="BL41" s="46"/>
      <c r="BM41" s="46"/>
      <c r="BN41" s="46"/>
      <c r="BO41" s="46"/>
      <c r="BP41" s="46"/>
      <c r="BQ41" s="46"/>
      <c r="BT41" s="46"/>
      <c r="BU41" s="46"/>
      <c r="BV41" s="46"/>
      <c r="BW41" s="46"/>
      <c r="BX41" s="46"/>
      <c r="BY41" s="46"/>
      <c r="BZ41" s="46"/>
      <c r="CA41" s="46"/>
      <c r="CB41" s="46"/>
      <c r="CC41" s="46"/>
    </row>
    <row r="42" spans="1:81" s="28" customFormat="1">
      <c r="A42" s="129"/>
      <c r="B42" s="363" t="s">
        <v>159</v>
      </c>
      <c r="C42" s="373" t="s">
        <v>160</v>
      </c>
      <c r="D42" s="302"/>
      <c r="E42" s="416">
        <v>227</v>
      </c>
      <c r="F42" s="416">
        <v>125</v>
      </c>
      <c r="G42" s="364">
        <v>0.55069999999999997</v>
      </c>
      <c r="H42" s="302"/>
      <c r="I42" s="416">
        <v>38</v>
      </c>
      <c r="J42" s="416">
        <v>38</v>
      </c>
      <c r="K42" s="364">
        <v>1</v>
      </c>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129"/>
      <c r="AM42" s="129"/>
      <c r="AN42" s="129"/>
      <c r="AO42" s="129"/>
      <c r="AP42" s="129"/>
      <c r="AQ42" s="129"/>
      <c r="AR42" s="129"/>
      <c r="AS42" s="129"/>
      <c r="AT42" s="129"/>
      <c r="AU42" s="129"/>
      <c r="AV42" s="128"/>
      <c r="AW42" s="128"/>
      <c r="AX42" s="129"/>
      <c r="AY42" s="129"/>
      <c r="AZ42" s="129"/>
      <c r="BA42" s="129"/>
      <c r="BB42" s="129"/>
      <c r="BC42" s="129"/>
      <c r="BD42" s="129"/>
      <c r="BE42" s="30"/>
      <c r="BF42" s="127"/>
      <c r="BI42" s="30"/>
      <c r="BJ42" s="30"/>
      <c r="BK42" s="46"/>
      <c r="BL42" s="46"/>
      <c r="BM42" s="46"/>
      <c r="BN42" s="46"/>
      <c r="BO42" s="46"/>
      <c r="BP42" s="46"/>
      <c r="BQ42" s="46"/>
      <c r="BT42" s="46"/>
      <c r="BU42" s="46"/>
      <c r="BV42" s="46"/>
      <c r="BW42" s="46"/>
      <c r="BX42" s="46"/>
      <c r="BY42" s="46"/>
      <c r="BZ42" s="46"/>
      <c r="CA42" s="46"/>
      <c r="CB42" s="46"/>
      <c r="CC42" s="46"/>
    </row>
    <row r="43" spans="1:81" s="28" customFormat="1" ht="12.75" customHeight="1">
      <c r="A43" s="129"/>
      <c r="B43" s="363" t="s">
        <v>161</v>
      </c>
      <c r="C43" s="373" t="s">
        <v>162</v>
      </c>
      <c r="D43" s="302"/>
      <c r="E43" s="416">
        <v>1174</v>
      </c>
      <c r="F43" s="416">
        <v>301</v>
      </c>
      <c r="G43" s="364">
        <v>0.25640000000000002</v>
      </c>
      <c r="H43" s="302"/>
      <c r="I43" s="416">
        <v>81</v>
      </c>
      <c r="J43" s="416">
        <v>58</v>
      </c>
      <c r="K43" s="364">
        <v>0.71599999999999997</v>
      </c>
      <c r="L43" s="129"/>
      <c r="M43" s="129"/>
      <c r="N43" s="129"/>
      <c r="O43" s="129"/>
      <c r="P43" s="129"/>
      <c r="Q43" s="129"/>
      <c r="R43" s="129"/>
      <c r="S43" s="129"/>
      <c r="T43" s="129"/>
      <c r="U43" s="129"/>
      <c r="V43" s="129"/>
      <c r="W43" s="129"/>
      <c r="X43" s="129"/>
      <c r="Y43" s="129"/>
      <c r="Z43" s="129"/>
      <c r="AA43" s="129"/>
      <c r="AB43" s="129"/>
      <c r="AC43" s="129"/>
      <c r="AD43" s="129"/>
      <c r="AE43" s="129"/>
      <c r="AF43" s="129"/>
      <c r="AG43" s="129"/>
      <c r="AH43" s="129"/>
      <c r="AI43" s="129"/>
      <c r="AJ43" s="129"/>
      <c r="AK43" s="129"/>
      <c r="AL43" s="129"/>
      <c r="AM43" s="129"/>
      <c r="AN43" s="129"/>
      <c r="AO43" s="129"/>
      <c r="AP43" s="129"/>
      <c r="AQ43" s="129"/>
      <c r="AR43" s="129"/>
      <c r="AS43" s="129"/>
      <c r="AT43" s="129"/>
      <c r="AU43" s="129"/>
      <c r="AV43" s="128"/>
      <c r="AW43" s="128"/>
      <c r="AX43" s="129"/>
      <c r="AY43" s="129"/>
      <c r="AZ43" s="129"/>
      <c r="BA43" s="129"/>
      <c r="BB43" s="129"/>
      <c r="BC43" s="129"/>
      <c r="BD43" s="129"/>
      <c r="BE43" s="30"/>
      <c r="BF43" s="127"/>
      <c r="BI43" s="46"/>
      <c r="BJ43" s="46"/>
      <c r="BK43" s="46"/>
      <c r="BL43" s="46"/>
      <c r="BM43" s="46"/>
      <c r="BN43" s="46"/>
      <c r="BO43" s="46"/>
      <c r="BP43" s="46"/>
      <c r="BQ43" s="46"/>
      <c r="BT43" s="46"/>
      <c r="BU43" s="46"/>
      <c r="BV43" s="46"/>
      <c r="BW43" s="46"/>
      <c r="BX43" s="46"/>
      <c r="BY43" s="46"/>
      <c r="BZ43" s="46"/>
      <c r="CA43" s="46"/>
      <c r="CB43" s="46"/>
      <c r="CC43" s="46"/>
    </row>
    <row r="44" spans="1:81" s="28" customFormat="1">
      <c r="A44" s="129"/>
      <c r="B44" s="363" t="s">
        <v>161</v>
      </c>
      <c r="C44" s="373" t="s">
        <v>163</v>
      </c>
      <c r="D44" s="302"/>
      <c r="E44" s="416">
        <v>368</v>
      </c>
      <c r="F44" s="416">
        <v>323</v>
      </c>
      <c r="G44" s="364">
        <v>0.87770000000000004</v>
      </c>
      <c r="H44" s="302"/>
      <c r="I44" s="416">
        <v>53</v>
      </c>
      <c r="J44" s="416">
        <v>53</v>
      </c>
      <c r="K44" s="364">
        <v>1</v>
      </c>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8"/>
      <c r="AW44" s="128"/>
      <c r="AX44" s="129"/>
      <c r="AY44" s="129"/>
      <c r="AZ44" s="129"/>
      <c r="BA44" s="129"/>
      <c r="BB44" s="129"/>
      <c r="BC44" s="129"/>
      <c r="BD44" s="129"/>
      <c r="BE44" s="30"/>
      <c r="BF44" s="127"/>
      <c r="BI44" s="30"/>
      <c r="BJ44" s="30"/>
      <c r="BK44" s="46"/>
      <c r="BL44" s="46"/>
      <c r="BM44" s="46"/>
      <c r="BN44" s="46"/>
      <c r="BO44" s="46"/>
      <c r="BP44" s="46"/>
      <c r="BQ44" s="46"/>
      <c r="BT44" s="46"/>
      <c r="BU44" s="46"/>
      <c r="BV44" s="46"/>
      <c r="BW44" s="46"/>
      <c r="BX44" s="46"/>
      <c r="BY44" s="46"/>
      <c r="BZ44" s="46"/>
      <c r="CA44" s="46"/>
      <c r="CB44" s="46"/>
      <c r="CC44" s="46"/>
    </row>
    <row r="45" spans="1:81" s="28" customFormat="1">
      <c r="A45" s="129"/>
      <c r="B45" s="363" t="s">
        <v>164</v>
      </c>
      <c r="C45" s="373" t="s">
        <v>165</v>
      </c>
      <c r="D45" s="302"/>
      <c r="E45" s="416">
        <v>2786</v>
      </c>
      <c r="F45" s="416">
        <v>72</v>
      </c>
      <c r="G45" s="364">
        <v>2.58E-2</v>
      </c>
      <c r="H45" s="302"/>
      <c r="I45" s="416">
        <v>115</v>
      </c>
      <c r="J45" s="416">
        <v>9</v>
      </c>
      <c r="K45" s="364">
        <v>7.8299999999999995E-2</v>
      </c>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8"/>
      <c r="AW45" s="128"/>
      <c r="AX45" s="129"/>
      <c r="AY45" s="129"/>
      <c r="AZ45" s="129"/>
      <c r="BA45" s="129"/>
      <c r="BB45" s="129"/>
      <c r="BC45" s="129"/>
      <c r="BD45" s="129"/>
      <c r="BE45" s="30"/>
      <c r="BF45" s="127"/>
      <c r="BI45" s="46"/>
      <c r="BJ45" s="46"/>
      <c r="BK45" s="46"/>
      <c r="BL45" s="46"/>
      <c r="BM45" s="46"/>
      <c r="BN45" s="46"/>
      <c r="BO45" s="46"/>
      <c r="BP45" s="46"/>
      <c r="BQ45" s="46"/>
      <c r="BT45" s="46"/>
      <c r="BU45" s="46"/>
      <c r="BV45" s="46"/>
      <c r="BW45" s="46"/>
      <c r="BX45" s="46"/>
      <c r="BY45" s="46"/>
      <c r="BZ45" s="46"/>
      <c r="CA45" s="46"/>
      <c r="CB45" s="46"/>
      <c r="CC45" s="46"/>
    </row>
    <row r="46" spans="1:81" s="28" customFormat="1">
      <c r="A46" s="129"/>
      <c r="B46" s="363" t="s">
        <v>164</v>
      </c>
      <c r="C46" s="373" t="s">
        <v>166</v>
      </c>
      <c r="D46" s="302"/>
      <c r="E46" s="416">
        <v>799</v>
      </c>
      <c r="F46" s="416">
        <v>94</v>
      </c>
      <c r="G46" s="364">
        <v>0.1176</v>
      </c>
      <c r="H46" s="302"/>
      <c r="I46" s="416">
        <v>56</v>
      </c>
      <c r="J46" s="416">
        <v>40</v>
      </c>
      <c r="K46" s="364">
        <v>0.71430000000000005</v>
      </c>
      <c r="L46" s="129"/>
      <c r="M46" s="129"/>
      <c r="N46" s="129"/>
      <c r="O46" s="129"/>
      <c r="P46" s="129"/>
      <c r="Q46" s="129"/>
      <c r="R46" s="129"/>
      <c r="S46" s="129"/>
      <c r="T46" s="129"/>
      <c r="U46" s="129"/>
      <c r="V46" s="129"/>
      <c r="W46" s="129"/>
      <c r="X46" s="129"/>
      <c r="Y46" s="129"/>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8"/>
      <c r="AW46" s="128"/>
      <c r="AX46" s="129"/>
      <c r="AY46" s="129"/>
      <c r="AZ46" s="129"/>
      <c r="BA46" s="129"/>
      <c r="BB46" s="129"/>
      <c r="BC46" s="129"/>
      <c r="BD46" s="129"/>
      <c r="BE46" s="30"/>
      <c r="BF46" s="127"/>
      <c r="BI46" s="30"/>
      <c r="BJ46" s="30"/>
      <c r="BK46" s="46"/>
      <c r="BL46" s="46"/>
      <c r="BM46" s="46"/>
      <c r="BN46" s="46"/>
      <c r="BO46" s="46"/>
      <c r="BP46" s="46"/>
      <c r="BQ46" s="46"/>
      <c r="BT46" s="46"/>
      <c r="BU46" s="46"/>
      <c r="BV46" s="46"/>
      <c r="BW46" s="46"/>
      <c r="BX46" s="46"/>
      <c r="BY46" s="46"/>
      <c r="BZ46" s="46"/>
      <c r="CA46" s="46"/>
      <c r="CB46" s="46"/>
      <c r="CC46" s="46"/>
    </row>
    <row r="47" spans="1:81" s="28" customFormat="1">
      <c r="A47" s="129"/>
      <c r="B47" s="363" t="s">
        <v>167</v>
      </c>
      <c r="C47" s="373" t="s">
        <v>168</v>
      </c>
      <c r="D47" s="302"/>
      <c r="E47" s="416">
        <v>3099</v>
      </c>
      <c r="F47" s="416">
        <v>439</v>
      </c>
      <c r="G47" s="364">
        <v>0.14169999999999999</v>
      </c>
      <c r="H47" s="302"/>
      <c r="I47" s="416">
        <v>96</v>
      </c>
      <c r="J47" s="416">
        <v>66</v>
      </c>
      <c r="K47" s="364">
        <v>0.6875</v>
      </c>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8"/>
      <c r="AW47" s="128"/>
      <c r="AX47" s="129"/>
      <c r="AY47" s="129"/>
      <c r="AZ47" s="129"/>
      <c r="BA47" s="129"/>
      <c r="BB47" s="129"/>
      <c r="BC47" s="129"/>
      <c r="BD47" s="129"/>
      <c r="BE47" s="30"/>
      <c r="BF47" s="127"/>
      <c r="BI47" s="46"/>
      <c r="BJ47" s="46"/>
      <c r="BK47" s="46"/>
      <c r="BL47" s="46"/>
      <c r="BM47" s="46"/>
      <c r="BN47" s="46"/>
      <c r="BO47" s="46"/>
      <c r="BP47" s="46"/>
      <c r="BQ47" s="46"/>
      <c r="BT47" s="46"/>
      <c r="BU47" s="46"/>
      <c r="BV47" s="46"/>
      <c r="BW47" s="46"/>
      <c r="BX47" s="46"/>
      <c r="BY47" s="46"/>
      <c r="BZ47" s="46"/>
      <c r="CA47" s="46"/>
      <c r="CB47" s="46"/>
      <c r="CC47" s="46"/>
    </row>
    <row r="48" spans="1:81" s="28" customFormat="1">
      <c r="A48" s="129"/>
      <c r="B48" s="363" t="s">
        <v>169</v>
      </c>
      <c r="C48" s="373" t="s">
        <v>170</v>
      </c>
      <c r="D48" s="302"/>
      <c r="E48" s="416">
        <v>1921</v>
      </c>
      <c r="F48" s="416">
        <v>79</v>
      </c>
      <c r="G48" s="364">
        <v>4.1099999999999998E-2</v>
      </c>
      <c r="H48" s="302"/>
      <c r="I48" s="416">
        <v>78</v>
      </c>
      <c r="J48" s="416">
        <v>38</v>
      </c>
      <c r="K48" s="364">
        <v>0.48720000000000002</v>
      </c>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8"/>
      <c r="AW48" s="128"/>
      <c r="AX48" s="129"/>
      <c r="AY48" s="129"/>
      <c r="AZ48" s="129"/>
      <c r="BA48" s="129"/>
      <c r="BB48" s="129"/>
      <c r="BC48" s="129"/>
      <c r="BD48" s="129"/>
      <c r="BE48" s="30"/>
      <c r="BF48" s="127"/>
      <c r="BI48" s="30"/>
      <c r="BJ48" s="30"/>
      <c r="BK48" s="46"/>
      <c r="BL48" s="46"/>
      <c r="BM48" s="46"/>
      <c r="BN48" s="46"/>
      <c r="BO48" s="46"/>
      <c r="BP48" s="46"/>
      <c r="BQ48" s="46"/>
      <c r="BT48" s="46"/>
      <c r="BU48" s="46"/>
      <c r="BV48" s="46"/>
      <c r="BW48" s="46"/>
      <c r="BX48" s="46"/>
      <c r="BY48" s="46"/>
      <c r="BZ48" s="46"/>
      <c r="CA48" s="46"/>
      <c r="CB48" s="46"/>
      <c r="CC48" s="46"/>
    </row>
    <row r="49" spans="1:81" s="28" customFormat="1">
      <c r="A49" s="129"/>
      <c r="B49" s="363" t="s">
        <v>171</v>
      </c>
      <c r="C49" s="373" t="s">
        <v>173</v>
      </c>
      <c r="D49" s="302"/>
      <c r="E49" s="416">
        <v>1873</v>
      </c>
      <c r="F49" s="416">
        <v>337</v>
      </c>
      <c r="G49" s="364">
        <v>0.1799</v>
      </c>
      <c r="H49" s="302"/>
      <c r="I49" s="416">
        <v>91</v>
      </c>
      <c r="J49" s="416">
        <v>28</v>
      </c>
      <c r="K49" s="364">
        <v>0.30769999999999997</v>
      </c>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8"/>
      <c r="AW49" s="128"/>
      <c r="AX49" s="129"/>
      <c r="AY49" s="129"/>
      <c r="AZ49" s="129"/>
      <c r="BA49" s="129"/>
      <c r="BB49" s="129"/>
      <c r="BC49" s="129"/>
      <c r="BD49" s="129"/>
      <c r="BE49" s="30"/>
      <c r="BF49" s="127"/>
      <c r="BI49" s="46"/>
      <c r="BJ49" s="46"/>
      <c r="BK49" s="46"/>
      <c r="BL49" s="46"/>
      <c r="BM49" s="46"/>
      <c r="BN49" s="46"/>
      <c r="BO49" s="46"/>
      <c r="BP49" s="46"/>
      <c r="BQ49" s="46"/>
      <c r="BT49" s="46"/>
      <c r="BU49" s="46"/>
      <c r="BV49" s="46"/>
      <c r="BW49" s="46"/>
      <c r="BX49" s="46"/>
      <c r="BY49" s="46"/>
      <c r="BZ49" s="46"/>
      <c r="CA49" s="46"/>
      <c r="CB49" s="46"/>
      <c r="CC49" s="46"/>
    </row>
    <row r="50" spans="1:81" s="28" customFormat="1">
      <c r="A50" s="129"/>
      <c r="B50" s="363" t="s">
        <v>171</v>
      </c>
      <c r="C50" s="373" t="s">
        <v>174</v>
      </c>
      <c r="D50" s="302"/>
      <c r="E50" s="416">
        <v>3329</v>
      </c>
      <c r="F50" s="416">
        <v>564</v>
      </c>
      <c r="G50" s="364">
        <v>0.1694</v>
      </c>
      <c r="H50" s="302"/>
      <c r="I50" s="416">
        <v>397</v>
      </c>
      <c r="J50" s="416">
        <v>126</v>
      </c>
      <c r="K50" s="364">
        <v>0.31740000000000002</v>
      </c>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8"/>
      <c r="AW50" s="128"/>
      <c r="AX50" s="129"/>
      <c r="AY50" s="129"/>
      <c r="AZ50" s="129"/>
      <c r="BA50" s="129"/>
      <c r="BB50" s="129"/>
      <c r="BC50" s="129"/>
      <c r="BD50" s="129"/>
      <c r="BE50" s="30"/>
      <c r="BF50" s="127"/>
      <c r="BI50" s="30"/>
      <c r="BJ50" s="30"/>
      <c r="BK50" s="46"/>
      <c r="BL50" s="46"/>
      <c r="BM50" s="46"/>
      <c r="BN50" s="46"/>
      <c r="BO50" s="46"/>
      <c r="BP50" s="46"/>
      <c r="BQ50" s="46"/>
      <c r="BT50" s="46"/>
      <c r="BU50" s="46"/>
      <c r="BV50" s="46"/>
      <c r="BW50" s="46"/>
      <c r="BX50" s="46"/>
      <c r="BY50" s="46"/>
      <c r="BZ50" s="46"/>
      <c r="CA50" s="46"/>
      <c r="CB50" s="46"/>
      <c r="CC50" s="46"/>
    </row>
    <row r="51" spans="1:81" s="28" customFormat="1">
      <c r="A51" s="129"/>
      <c r="B51" s="363" t="s">
        <v>171</v>
      </c>
      <c r="C51" s="373" t="s">
        <v>172</v>
      </c>
      <c r="D51" s="302"/>
      <c r="E51" s="416">
        <v>697</v>
      </c>
      <c r="F51" s="416">
        <v>359</v>
      </c>
      <c r="G51" s="364">
        <v>0.5151</v>
      </c>
      <c r="H51" s="302"/>
      <c r="I51" s="416">
        <v>46</v>
      </c>
      <c r="J51" s="416">
        <v>36</v>
      </c>
      <c r="K51" s="364">
        <v>0.78259999999999996</v>
      </c>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8"/>
      <c r="AW51" s="128"/>
      <c r="AX51" s="129"/>
      <c r="AY51" s="129"/>
      <c r="AZ51" s="129"/>
      <c r="BA51" s="129"/>
      <c r="BB51" s="129"/>
      <c r="BC51" s="129"/>
      <c r="BD51" s="129"/>
      <c r="BE51" s="30"/>
      <c r="BF51" s="127"/>
      <c r="BI51" s="46"/>
      <c r="BJ51" s="46"/>
      <c r="BK51" s="46"/>
      <c r="BL51" s="46"/>
      <c r="BM51" s="46"/>
      <c r="BN51" s="46"/>
      <c r="BO51" s="46"/>
      <c r="BP51" s="46"/>
      <c r="BQ51" s="46"/>
      <c r="BT51" s="46"/>
      <c r="BU51" s="46"/>
      <c r="BV51" s="46"/>
      <c r="BW51" s="46"/>
      <c r="BX51" s="46"/>
      <c r="BY51" s="46"/>
      <c r="BZ51" s="46"/>
      <c r="CA51" s="46"/>
      <c r="CB51" s="46"/>
      <c r="CC51" s="46"/>
    </row>
    <row r="52" spans="1:81" s="28" customFormat="1" ht="11.25" customHeight="1">
      <c r="A52" s="129"/>
      <c r="B52" s="363" t="s">
        <v>171</v>
      </c>
      <c r="C52" s="373" t="s">
        <v>175</v>
      </c>
      <c r="D52" s="302"/>
      <c r="E52" s="416">
        <v>2614</v>
      </c>
      <c r="F52" s="416">
        <v>556</v>
      </c>
      <c r="G52" s="364">
        <v>0.2127</v>
      </c>
      <c r="H52" s="302"/>
      <c r="I52" s="416">
        <v>94</v>
      </c>
      <c r="J52" s="416">
        <v>75</v>
      </c>
      <c r="K52" s="364">
        <v>0.79790000000000005</v>
      </c>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8"/>
      <c r="AW52" s="128"/>
      <c r="AX52" s="129"/>
      <c r="AY52" s="129"/>
      <c r="AZ52" s="129"/>
      <c r="BA52" s="129"/>
      <c r="BB52" s="129"/>
      <c r="BC52" s="129"/>
      <c r="BD52" s="129"/>
      <c r="BE52" s="30"/>
      <c r="BF52" s="127"/>
      <c r="BI52" s="30"/>
      <c r="BJ52" s="30"/>
      <c r="BK52" s="46"/>
      <c r="BL52" s="46"/>
      <c r="BM52" s="46"/>
      <c r="BN52" s="46"/>
      <c r="BO52" s="46"/>
      <c r="BP52" s="46"/>
      <c r="BQ52" s="46"/>
      <c r="BT52" s="46"/>
      <c r="BU52" s="46"/>
      <c r="BV52" s="46"/>
      <c r="BW52" s="46"/>
      <c r="BX52" s="46"/>
      <c r="BY52" s="46"/>
      <c r="BZ52" s="46"/>
      <c r="CA52" s="46"/>
      <c r="CB52" s="46"/>
      <c r="CC52" s="46"/>
    </row>
    <row r="53" spans="1:81" s="28" customFormat="1">
      <c r="A53" s="129"/>
      <c r="B53" s="363" t="s">
        <v>171</v>
      </c>
      <c r="C53" s="373" t="s">
        <v>176</v>
      </c>
      <c r="D53" s="302"/>
      <c r="E53" s="416">
        <v>3336</v>
      </c>
      <c r="F53" s="416">
        <v>657</v>
      </c>
      <c r="G53" s="364">
        <v>0.19689999999999999</v>
      </c>
      <c r="H53" s="302"/>
      <c r="I53" s="416">
        <v>214</v>
      </c>
      <c r="J53" s="416">
        <v>84</v>
      </c>
      <c r="K53" s="364">
        <v>0.39250000000000002</v>
      </c>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8"/>
      <c r="AW53" s="128"/>
      <c r="AX53" s="129"/>
      <c r="AY53" s="129"/>
      <c r="AZ53" s="129"/>
      <c r="BA53" s="129"/>
      <c r="BB53" s="129"/>
      <c r="BC53" s="129"/>
      <c r="BD53" s="129"/>
      <c r="BE53" s="30"/>
      <c r="BF53" s="127"/>
      <c r="BI53" s="46"/>
      <c r="BJ53" s="46"/>
      <c r="BK53" s="46"/>
      <c r="BL53" s="46"/>
      <c r="BM53" s="46"/>
      <c r="BN53" s="46"/>
      <c r="BO53" s="46"/>
      <c r="BP53" s="46"/>
      <c r="BQ53" s="46"/>
      <c r="BT53" s="46"/>
      <c r="BU53" s="46"/>
      <c r="BV53" s="46"/>
      <c r="BW53" s="46"/>
      <c r="BX53" s="46"/>
      <c r="BY53" s="46"/>
      <c r="BZ53" s="46"/>
      <c r="CA53" s="46"/>
      <c r="CB53" s="46"/>
      <c r="CC53" s="46"/>
    </row>
    <row r="54" spans="1:81" s="28" customFormat="1">
      <c r="A54" s="129"/>
      <c r="B54" s="363" t="s">
        <v>177</v>
      </c>
      <c r="C54" s="373" t="s">
        <v>179</v>
      </c>
      <c r="D54" s="302"/>
      <c r="E54" s="416">
        <v>1333</v>
      </c>
      <c r="F54" s="416">
        <v>271</v>
      </c>
      <c r="G54" s="364">
        <v>0.20330000000000001</v>
      </c>
      <c r="H54" s="302"/>
      <c r="I54" s="416">
        <v>119</v>
      </c>
      <c r="J54" s="416">
        <v>96</v>
      </c>
      <c r="K54" s="364">
        <v>0.80669999999999997</v>
      </c>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29"/>
      <c r="AO54" s="129"/>
      <c r="AP54" s="129"/>
      <c r="AQ54" s="129"/>
      <c r="AR54" s="129"/>
      <c r="AS54" s="129"/>
      <c r="AT54" s="129"/>
      <c r="AU54" s="129"/>
      <c r="AV54" s="128"/>
      <c r="AW54" s="128"/>
      <c r="AX54" s="129"/>
      <c r="AY54" s="129"/>
      <c r="AZ54" s="129"/>
      <c r="BA54" s="129"/>
      <c r="BB54" s="129"/>
      <c r="BC54" s="129"/>
      <c r="BD54" s="129"/>
      <c r="BE54" s="30"/>
      <c r="BF54" s="127"/>
      <c r="BI54" s="30"/>
      <c r="BJ54" s="30"/>
      <c r="BK54" s="46"/>
      <c r="BL54" s="46"/>
      <c r="BM54" s="46"/>
      <c r="BN54" s="46"/>
      <c r="BO54" s="46"/>
      <c r="BP54" s="46"/>
      <c r="BQ54" s="46"/>
      <c r="BT54" s="46"/>
      <c r="BU54" s="46"/>
      <c r="BV54" s="46"/>
      <c r="BW54" s="46"/>
      <c r="BX54" s="46"/>
      <c r="BY54" s="46"/>
      <c r="BZ54" s="46"/>
      <c r="CA54" s="46"/>
      <c r="CB54" s="46"/>
      <c r="CC54" s="46"/>
    </row>
    <row r="55" spans="1:81" s="28" customFormat="1">
      <c r="A55" s="129"/>
      <c r="B55" s="363" t="s">
        <v>177</v>
      </c>
      <c r="C55" s="373" t="s">
        <v>178</v>
      </c>
      <c r="D55" s="302"/>
      <c r="E55" s="416">
        <v>1819</v>
      </c>
      <c r="F55" s="416">
        <v>140</v>
      </c>
      <c r="G55" s="364">
        <v>7.6999999999999999E-2</v>
      </c>
      <c r="H55" s="302"/>
      <c r="I55" s="416">
        <v>79</v>
      </c>
      <c r="J55" s="416">
        <v>25</v>
      </c>
      <c r="K55" s="364">
        <v>0.3165</v>
      </c>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8"/>
      <c r="AW55" s="128"/>
      <c r="AX55" s="129"/>
      <c r="AY55" s="129"/>
      <c r="AZ55" s="129"/>
      <c r="BA55" s="129"/>
      <c r="BB55" s="129"/>
      <c r="BC55" s="129"/>
      <c r="BD55" s="129"/>
      <c r="BE55" s="30"/>
      <c r="BF55" s="127"/>
      <c r="BI55" s="46"/>
      <c r="BJ55" s="46"/>
      <c r="BK55" s="46"/>
      <c r="BL55" s="46"/>
      <c r="BM55" s="46"/>
      <c r="BN55" s="46"/>
      <c r="BO55" s="46"/>
      <c r="BP55" s="46"/>
      <c r="BQ55" s="46"/>
      <c r="BT55" s="46"/>
      <c r="BU55" s="46"/>
      <c r="BV55" s="46"/>
      <c r="BW55" s="46"/>
      <c r="BX55" s="46"/>
      <c r="BY55" s="46"/>
      <c r="BZ55" s="46"/>
      <c r="CA55" s="46"/>
      <c r="CB55" s="46"/>
      <c r="CC55" s="46"/>
    </row>
    <row r="56" spans="1:81" s="28" customFormat="1">
      <c r="A56" s="129"/>
      <c r="B56" s="363" t="s">
        <v>177</v>
      </c>
      <c r="C56" s="373" t="s">
        <v>319</v>
      </c>
      <c r="D56" s="302"/>
      <c r="E56" s="416">
        <v>1381</v>
      </c>
      <c r="F56" s="416">
        <v>179</v>
      </c>
      <c r="G56" s="364">
        <v>0.12959999999999999</v>
      </c>
      <c r="H56" s="302"/>
      <c r="I56" s="416">
        <v>52</v>
      </c>
      <c r="J56" s="416">
        <v>32</v>
      </c>
      <c r="K56" s="364">
        <v>0.61539999999999995</v>
      </c>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8"/>
      <c r="AW56" s="128"/>
      <c r="AX56" s="129"/>
      <c r="AY56" s="129"/>
      <c r="AZ56" s="129"/>
      <c r="BA56" s="129"/>
      <c r="BB56" s="129"/>
      <c r="BC56" s="129"/>
      <c r="BD56" s="129"/>
      <c r="BE56" s="30"/>
      <c r="BF56" s="127"/>
      <c r="BI56" s="30"/>
      <c r="BJ56" s="30"/>
      <c r="BK56" s="46"/>
      <c r="BL56" s="46"/>
      <c r="BM56" s="46"/>
      <c r="BN56" s="46"/>
      <c r="BO56" s="46"/>
      <c r="BP56" s="46"/>
      <c r="BQ56" s="46"/>
      <c r="BT56" s="46"/>
      <c r="BU56" s="46"/>
      <c r="BV56" s="46"/>
      <c r="BW56" s="46"/>
      <c r="BX56" s="46"/>
      <c r="BY56" s="46"/>
      <c r="BZ56" s="46"/>
      <c r="CA56" s="46"/>
      <c r="CB56" s="46"/>
      <c r="CC56" s="46"/>
    </row>
    <row r="57" spans="1:81" s="28" customFormat="1">
      <c r="A57" s="129"/>
      <c r="B57" s="363" t="s">
        <v>180</v>
      </c>
      <c r="C57" s="373" t="s">
        <v>181</v>
      </c>
      <c r="D57" s="302"/>
      <c r="E57" s="416">
        <v>742</v>
      </c>
      <c r="F57" s="416">
        <v>118</v>
      </c>
      <c r="G57" s="364">
        <v>0.159</v>
      </c>
      <c r="H57" s="302"/>
      <c r="I57" s="416">
        <v>60</v>
      </c>
      <c r="J57" s="416">
        <v>53</v>
      </c>
      <c r="K57" s="364">
        <v>0.88329999999999997</v>
      </c>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129"/>
      <c r="AP57" s="129"/>
      <c r="AQ57" s="129"/>
      <c r="AR57" s="129"/>
      <c r="AS57" s="129"/>
      <c r="AT57" s="129"/>
      <c r="AU57" s="129"/>
      <c r="AV57" s="128"/>
      <c r="AW57" s="128"/>
      <c r="AX57" s="129"/>
      <c r="AY57" s="129"/>
      <c r="AZ57" s="129"/>
      <c r="BA57" s="129"/>
      <c r="BB57" s="129"/>
      <c r="BC57" s="129"/>
      <c r="BD57" s="129"/>
      <c r="BE57" s="30"/>
      <c r="BF57" s="127"/>
      <c r="BI57" s="46"/>
      <c r="BJ57" s="46"/>
      <c r="BK57" s="46"/>
      <c r="BL57" s="46"/>
      <c r="BM57" s="46"/>
      <c r="BN57" s="46"/>
      <c r="BO57" s="46"/>
      <c r="BP57" s="46"/>
      <c r="BQ57" s="46"/>
      <c r="BT57" s="46"/>
      <c r="BU57" s="46"/>
      <c r="BV57" s="46"/>
      <c r="BW57" s="46"/>
      <c r="BX57" s="46"/>
      <c r="BY57" s="46"/>
      <c r="BZ57" s="46"/>
      <c r="CA57" s="46"/>
      <c r="CB57" s="46"/>
      <c r="CC57" s="46"/>
    </row>
    <row r="58" spans="1:81" s="28" customFormat="1">
      <c r="A58" s="129"/>
      <c r="B58" s="363" t="s">
        <v>182</v>
      </c>
      <c r="C58" s="373" t="s">
        <v>183</v>
      </c>
      <c r="D58" s="302"/>
      <c r="E58" s="416">
        <v>2323</v>
      </c>
      <c r="F58" s="416">
        <v>101</v>
      </c>
      <c r="G58" s="364">
        <v>4.3499999999999997E-2</v>
      </c>
      <c r="H58" s="302"/>
      <c r="I58" s="416">
        <v>75</v>
      </c>
      <c r="J58" s="416">
        <v>39</v>
      </c>
      <c r="K58" s="364">
        <v>0.52</v>
      </c>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8"/>
      <c r="AW58" s="128"/>
      <c r="AX58" s="129"/>
      <c r="AY58" s="129"/>
      <c r="AZ58" s="129"/>
      <c r="BA58" s="129"/>
      <c r="BB58" s="129"/>
      <c r="BC58" s="129"/>
      <c r="BD58" s="129"/>
      <c r="BF58" s="127"/>
      <c r="BI58" s="46"/>
      <c r="BJ58" s="46"/>
      <c r="BK58" s="46"/>
      <c r="BL58" s="46"/>
      <c r="BM58" s="46"/>
      <c r="BN58" s="46"/>
      <c r="BO58" s="46"/>
      <c r="BP58" s="46"/>
      <c r="BQ58" s="46"/>
      <c r="BT58" s="46"/>
      <c r="BU58" s="46"/>
      <c r="BV58" s="46"/>
      <c r="BW58" s="46"/>
      <c r="BX58" s="46"/>
      <c r="BY58" s="46"/>
      <c r="BZ58" s="46"/>
      <c r="CA58" s="46"/>
      <c r="CB58" s="46"/>
      <c r="CC58" s="46"/>
    </row>
    <row r="59" spans="1:81" s="28" customFormat="1">
      <c r="A59" s="129"/>
      <c r="B59" s="363" t="s">
        <v>184</v>
      </c>
      <c r="C59" s="373" t="s">
        <v>187</v>
      </c>
      <c r="D59" s="302"/>
      <c r="E59" s="416">
        <v>3399</v>
      </c>
      <c r="F59" s="416">
        <v>280</v>
      </c>
      <c r="G59" s="364">
        <v>8.2400000000000001E-2</v>
      </c>
      <c r="H59" s="302"/>
      <c r="I59" s="416">
        <v>136</v>
      </c>
      <c r="J59" s="416">
        <v>53</v>
      </c>
      <c r="K59" s="364">
        <v>0.38969999999999999</v>
      </c>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8"/>
      <c r="AW59" s="128"/>
      <c r="AX59" s="129"/>
      <c r="AY59" s="129"/>
      <c r="AZ59" s="129"/>
      <c r="BA59" s="129"/>
      <c r="BB59" s="129"/>
      <c r="BC59" s="129"/>
      <c r="BD59" s="129"/>
      <c r="BE59" s="30"/>
      <c r="BF59" s="127"/>
      <c r="BI59" s="46"/>
      <c r="BJ59" s="46"/>
      <c r="BK59" s="46"/>
      <c r="BL59" s="46"/>
      <c r="BM59" s="46"/>
      <c r="BN59" s="46"/>
      <c r="BO59" s="46"/>
      <c r="BP59" s="46"/>
      <c r="BQ59" s="46"/>
      <c r="BT59" s="46"/>
      <c r="BU59" s="46"/>
      <c r="BV59" s="46"/>
      <c r="BW59" s="46"/>
      <c r="BX59" s="46"/>
      <c r="BY59" s="46"/>
      <c r="BZ59" s="46"/>
      <c r="CA59" s="46"/>
      <c r="CB59" s="46"/>
      <c r="CC59" s="46"/>
    </row>
    <row r="60" spans="1:81" s="28" customFormat="1">
      <c r="A60" s="129"/>
      <c r="B60" s="363" t="s">
        <v>184</v>
      </c>
      <c r="C60" s="373" t="s">
        <v>186</v>
      </c>
      <c r="D60" s="302"/>
      <c r="E60" s="416">
        <v>2999</v>
      </c>
      <c r="F60" s="416">
        <v>162</v>
      </c>
      <c r="G60" s="364">
        <v>5.3999999999999999E-2</v>
      </c>
      <c r="H60" s="302"/>
      <c r="I60" s="416">
        <v>178</v>
      </c>
      <c r="J60" s="416">
        <v>13</v>
      </c>
      <c r="K60" s="364">
        <v>7.2999999999999995E-2</v>
      </c>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8"/>
      <c r="AW60" s="128"/>
      <c r="AX60" s="129"/>
      <c r="AY60" s="129"/>
      <c r="AZ60" s="129"/>
      <c r="BA60" s="129"/>
      <c r="BB60" s="129"/>
      <c r="BC60" s="129"/>
      <c r="BD60" s="129"/>
      <c r="BE60" s="30"/>
      <c r="BF60" s="127"/>
      <c r="BI60" s="30"/>
      <c r="BJ60" s="30"/>
      <c r="BK60" s="46"/>
      <c r="BL60" s="46"/>
      <c r="BM60" s="46"/>
      <c r="BN60" s="46"/>
      <c r="BO60" s="46"/>
      <c r="BP60" s="46"/>
      <c r="BQ60" s="46"/>
      <c r="BT60" s="46"/>
      <c r="BU60" s="46"/>
      <c r="BV60" s="46"/>
      <c r="BW60" s="46"/>
      <c r="BX60" s="46"/>
      <c r="BY60" s="46"/>
      <c r="BZ60" s="46"/>
      <c r="CA60" s="46"/>
      <c r="CB60" s="46"/>
      <c r="CC60" s="46"/>
    </row>
    <row r="61" spans="1:81" s="28" customFormat="1">
      <c r="A61" s="129"/>
      <c r="B61" s="363" t="s">
        <v>184</v>
      </c>
      <c r="C61" s="373" t="s">
        <v>185</v>
      </c>
      <c r="D61" s="302"/>
      <c r="E61" s="416">
        <v>1964</v>
      </c>
      <c r="F61" s="416">
        <v>233</v>
      </c>
      <c r="G61" s="364">
        <v>0.1186</v>
      </c>
      <c r="H61" s="302"/>
      <c r="I61" s="416">
        <v>80</v>
      </c>
      <c r="J61" s="416">
        <v>27</v>
      </c>
      <c r="K61" s="364">
        <v>0.33750000000000002</v>
      </c>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8"/>
      <c r="AW61" s="128"/>
      <c r="AX61" s="129"/>
      <c r="AY61" s="129"/>
      <c r="AZ61" s="129"/>
      <c r="BA61" s="129"/>
      <c r="BB61" s="129"/>
      <c r="BC61" s="129"/>
      <c r="BD61" s="129"/>
      <c r="BE61" s="30"/>
      <c r="BF61" s="127"/>
      <c r="BI61" s="46"/>
      <c r="BJ61" s="46"/>
      <c r="BK61" s="46"/>
      <c r="BL61" s="46"/>
      <c r="BM61" s="46"/>
      <c r="BN61" s="46"/>
      <c r="BO61" s="46"/>
      <c r="BP61" s="46"/>
      <c r="BQ61" s="46"/>
      <c r="BT61" s="46"/>
      <c r="BU61" s="46"/>
      <c r="BV61" s="46"/>
      <c r="BW61" s="46"/>
      <c r="BX61" s="46"/>
      <c r="BY61" s="46"/>
      <c r="BZ61" s="46"/>
      <c r="CA61" s="46"/>
      <c r="CB61" s="46"/>
      <c r="CC61" s="46"/>
    </row>
    <row r="62" spans="1:81" s="28" customFormat="1">
      <c r="A62" s="129"/>
      <c r="B62" s="363" t="s">
        <v>188</v>
      </c>
      <c r="C62" s="373" t="s">
        <v>189</v>
      </c>
      <c r="D62" s="302"/>
      <c r="E62" s="416">
        <v>337</v>
      </c>
      <c r="F62" s="416">
        <v>90</v>
      </c>
      <c r="G62" s="364">
        <v>0.2671</v>
      </c>
      <c r="H62" s="302"/>
      <c r="I62" s="416">
        <v>40</v>
      </c>
      <c r="J62" s="416">
        <v>38</v>
      </c>
      <c r="K62" s="364">
        <v>0.95</v>
      </c>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8"/>
      <c r="AW62" s="128"/>
      <c r="AX62" s="129"/>
      <c r="AY62" s="129"/>
      <c r="AZ62" s="129"/>
      <c r="BA62" s="129"/>
      <c r="BB62" s="129"/>
      <c r="BC62" s="129"/>
      <c r="BD62" s="129"/>
      <c r="BE62" s="30"/>
      <c r="BF62" s="127"/>
      <c r="BI62" s="30"/>
      <c r="BJ62" s="30"/>
      <c r="BK62" s="46"/>
      <c r="BL62" s="46"/>
      <c r="BM62" s="46"/>
      <c r="BN62" s="46"/>
      <c r="BO62" s="46"/>
      <c r="BP62" s="46"/>
      <c r="BQ62" s="46"/>
      <c r="BT62" s="46"/>
      <c r="BU62" s="46"/>
      <c r="BV62" s="46"/>
      <c r="BW62" s="46"/>
      <c r="BX62" s="46"/>
      <c r="BY62" s="46"/>
      <c r="BZ62" s="46"/>
      <c r="CA62" s="46"/>
      <c r="CB62" s="46"/>
      <c r="CC62" s="46"/>
    </row>
    <row r="63" spans="1:81" s="28" customFormat="1">
      <c r="A63" s="129"/>
      <c r="B63" s="363" t="s">
        <v>188</v>
      </c>
      <c r="C63" s="373" t="s">
        <v>190</v>
      </c>
      <c r="D63" s="302"/>
      <c r="E63" s="416">
        <v>224</v>
      </c>
      <c r="F63" s="416">
        <v>109</v>
      </c>
      <c r="G63" s="364">
        <v>0.48659999999999998</v>
      </c>
      <c r="H63" s="302"/>
      <c r="I63" s="416">
        <v>51</v>
      </c>
      <c r="J63" s="416">
        <v>35</v>
      </c>
      <c r="K63" s="364">
        <v>0.68630000000000002</v>
      </c>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8"/>
      <c r="AW63" s="128"/>
      <c r="AX63" s="129"/>
      <c r="AY63" s="129"/>
      <c r="AZ63" s="129"/>
      <c r="BA63" s="129"/>
      <c r="BB63" s="129"/>
      <c r="BC63" s="129"/>
      <c r="BD63" s="129"/>
      <c r="BE63" s="30"/>
      <c r="BF63" s="127"/>
      <c r="BI63" s="46"/>
      <c r="BJ63" s="46"/>
      <c r="BK63" s="46"/>
      <c r="BL63" s="46"/>
      <c r="BM63" s="46"/>
      <c r="BN63" s="46"/>
      <c r="BO63" s="46"/>
      <c r="BP63" s="46"/>
      <c r="BQ63" s="46"/>
      <c r="BT63" s="46"/>
      <c r="BU63" s="46"/>
      <c r="BV63" s="46"/>
      <c r="BW63" s="46"/>
      <c r="BX63" s="46"/>
      <c r="BY63" s="46"/>
      <c r="BZ63" s="46"/>
      <c r="CA63" s="46"/>
      <c r="CB63" s="46"/>
      <c r="CC63" s="46"/>
    </row>
    <row r="64" spans="1:81" s="28" customFormat="1" ht="13.5" customHeight="1">
      <c r="A64" s="129"/>
      <c r="B64" s="363" t="s">
        <v>188</v>
      </c>
      <c r="C64" s="373" t="s">
        <v>320</v>
      </c>
      <c r="D64" s="302"/>
      <c r="E64" s="416">
        <v>124</v>
      </c>
      <c r="F64" s="416">
        <v>66</v>
      </c>
      <c r="G64" s="364">
        <v>0.5323</v>
      </c>
      <c r="H64" s="302"/>
      <c r="I64" s="416">
        <v>45</v>
      </c>
      <c r="J64" s="416">
        <v>28</v>
      </c>
      <c r="K64" s="364">
        <v>0.62219999999999998</v>
      </c>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8"/>
      <c r="AW64" s="128"/>
      <c r="AX64" s="129"/>
      <c r="AY64" s="129"/>
      <c r="AZ64" s="129"/>
      <c r="BA64" s="129"/>
      <c r="BB64" s="129"/>
      <c r="BC64" s="129"/>
      <c r="BD64" s="129"/>
      <c r="BE64" s="30"/>
      <c r="BF64" s="127"/>
      <c r="BI64" s="30"/>
      <c r="BJ64" s="30"/>
      <c r="BK64" s="46"/>
      <c r="BL64" s="46"/>
      <c r="BM64" s="46"/>
      <c r="BN64" s="46"/>
      <c r="BO64" s="46"/>
      <c r="BP64" s="46"/>
      <c r="BQ64" s="46"/>
      <c r="BT64" s="46"/>
      <c r="BU64" s="46"/>
      <c r="BV64" s="46"/>
      <c r="BW64" s="46"/>
      <c r="BX64" s="46"/>
      <c r="BY64" s="46"/>
      <c r="BZ64" s="46"/>
      <c r="CA64" s="46"/>
      <c r="CB64" s="46"/>
      <c r="CC64" s="46"/>
    </row>
    <row r="65" spans="1:81" s="28" customFormat="1" ht="25.5">
      <c r="A65" s="129"/>
      <c r="B65" s="363" t="s">
        <v>191</v>
      </c>
      <c r="C65" s="373" t="s">
        <v>192</v>
      </c>
      <c r="D65" s="302"/>
      <c r="E65" s="416">
        <v>1968</v>
      </c>
      <c r="F65" s="416">
        <v>153</v>
      </c>
      <c r="G65" s="364">
        <v>7.7700000000000005E-2</v>
      </c>
      <c r="H65" s="302"/>
      <c r="I65" s="416">
        <v>78</v>
      </c>
      <c r="J65" s="416">
        <v>58</v>
      </c>
      <c r="K65" s="364">
        <v>0.74360000000000004</v>
      </c>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8"/>
      <c r="AW65" s="128"/>
      <c r="AX65" s="129"/>
      <c r="AY65" s="129"/>
      <c r="AZ65" s="129"/>
      <c r="BA65" s="129"/>
      <c r="BB65" s="129"/>
      <c r="BC65" s="129"/>
      <c r="BD65" s="129"/>
      <c r="BE65" s="30"/>
      <c r="BF65" s="127"/>
      <c r="BI65" s="46"/>
      <c r="BJ65" s="46"/>
      <c r="BK65" s="46"/>
      <c r="BL65" s="46"/>
      <c r="BM65" s="46"/>
      <c r="BN65" s="46"/>
      <c r="BO65" s="46"/>
      <c r="BP65" s="46"/>
      <c r="BQ65" s="46"/>
      <c r="BT65" s="46"/>
      <c r="BU65" s="46"/>
      <c r="BV65" s="46"/>
      <c r="BW65" s="46"/>
      <c r="BX65" s="46"/>
      <c r="BY65" s="46"/>
      <c r="BZ65" s="46"/>
      <c r="CA65" s="46"/>
      <c r="CB65" s="46"/>
      <c r="CC65" s="46"/>
    </row>
    <row r="66" spans="1:81" s="28" customFormat="1">
      <c r="A66" s="129"/>
      <c r="B66" s="363" t="s">
        <v>193</v>
      </c>
      <c r="C66" s="373" t="s">
        <v>195</v>
      </c>
      <c r="D66" s="302"/>
      <c r="E66" s="416">
        <v>2133</v>
      </c>
      <c r="F66" s="416">
        <v>107</v>
      </c>
      <c r="G66" s="364">
        <v>5.0200000000000002E-2</v>
      </c>
      <c r="H66" s="302"/>
      <c r="I66" s="416">
        <v>74</v>
      </c>
      <c r="J66" s="416">
        <v>11</v>
      </c>
      <c r="K66" s="364">
        <v>0.14860000000000001</v>
      </c>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8"/>
      <c r="AW66" s="128"/>
      <c r="AX66" s="129"/>
      <c r="AY66" s="129"/>
      <c r="AZ66" s="129"/>
      <c r="BA66" s="129"/>
      <c r="BB66" s="129"/>
      <c r="BC66" s="129"/>
      <c r="BD66" s="129"/>
      <c r="BE66" s="30"/>
      <c r="BF66" s="127"/>
      <c r="BI66" s="30"/>
      <c r="BJ66" s="30"/>
      <c r="BK66" s="46"/>
      <c r="BL66" s="46"/>
      <c r="BM66" s="46"/>
      <c r="BN66" s="46"/>
      <c r="BO66" s="46"/>
      <c r="BP66" s="46"/>
      <c r="BQ66" s="46"/>
      <c r="BT66" s="46"/>
      <c r="BU66" s="46"/>
      <c r="BV66" s="46"/>
      <c r="BW66" s="46"/>
      <c r="BX66" s="46"/>
      <c r="BY66" s="46"/>
      <c r="BZ66" s="46"/>
      <c r="CA66" s="46"/>
      <c r="CB66" s="46"/>
      <c r="CC66" s="46"/>
    </row>
    <row r="67" spans="1:81" s="28" customFormat="1">
      <c r="A67" s="129"/>
      <c r="B67" s="363" t="s">
        <v>193</v>
      </c>
      <c r="C67" s="373" t="s">
        <v>194</v>
      </c>
      <c r="D67" s="302"/>
      <c r="E67" s="416">
        <v>1514</v>
      </c>
      <c r="F67" s="416">
        <v>182</v>
      </c>
      <c r="G67" s="364">
        <v>0.1202</v>
      </c>
      <c r="H67" s="302"/>
      <c r="I67" s="416">
        <v>129</v>
      </c>
      <c r="J67" s="416">
        <v>94</v>
      </c>
      <c r="K67" s="364">
        <v>0.72870000000000001</v>
      </c>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8"/>
      <c r="AW67" s="128"/>
      <c r="AX67" s="129"/>
      <c r="AY67" s="129"/>
      <c r="AZ67" s="129"/>
      <c r="BA67" s="129"/>
      <c r="BB67" s="129"/>
      <c r="BC67" s="129"/>
      <c r="BD67" s="129"/>
      <c r="BE67" s="30"/>
      <c r="BF67" s="127"/>
      <c r="BI67" s="46"/>
      <c r="BJ67" s="46"/>
      <c r="BK67" s="46"/>
      <c r="BL67" s="46"/>
      <c r="BM67" s="46"/>
      <c r="BN67" s="46"/>
      <c r="BO67" s="46"/>
      <c r="BP67" s="46"/>
      <c r="BQ67" s="46"/>
      <c r="BT67" s="46"/>
      <c r="BU67" s="46"/>
      <c r="BV67" s="46"/>
      <c r="BW67" s="46"/>
      <c r="BX67" s="46"/>
      <c r="BY67" s="46"/>
      <c r="BZ67" s="46"/>
      <c r="CA67" s="46"/>
      <c r="CB67" s="46"/>
      <c r="CC67" s="46"/>
    </row>
    <row r="68" spans="1:81" s="28" customFormat="1">
      <c r="A68" s="129"/>
      <c r="B68" s="363" t="s">
        <v>193</v>
      </c>
      <c r="C68" s="373" t="s">
        <v>196</v>
      </c>
      <c r="D68" s="302"/>
      <c r="E68" s="416">
        <v>863</v>
      </c>
      <c r="F68" s="416">
        <v>100</v>
      </c>
      <c r="G68" s="364">
        <v>0.1159</v>
      </c>
      <c r="H68" s="302"/>
      <c r="I68" s="416">
        <v>79</v>
      </c>
      <c r="J68" s="416">
        <v>17</v>
      </c>
      <c r="K68" s="364">
        <v>0.2152</v>
      </c>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8"/>
      <c r="AW68" s="128"/>
      <c r="AX68" s="129"/>
      <c r="AY68" s="129"/>
      <c r="AZ68" s="129"/>
      <c r="BA68" s="129"/>
      <c r="BB68" s="129"/>
      <c r="BC68" s="129"/>
      <c r="BD68" s="129"/>
      <c r="BE68" s="30"/>
      <c r="BF68" s="127"/>
      <c r="BI68" s="30"/>
      <c r="BJ68" s="30"/>
      <c r="BK68" s="46"/>
      <c r="BL68" s="46"/>
      <c r="BM68" s="46"/>
      <c r="BN68" s="46"/>
      <c r="BO68" s="46"/>
      <c r="BP68" s="46"/>
      <c r="BQ68" s="46"/>
      <c r="BT68" s="46"/>
      <c r="BU68" s="46"/>
      <c r="BV68" s="46"/>
      <c r="BW68" s="46"/>
      <c r="BX68" s="46"/>
      <c r="BY68" s="46"/>
      <c r="BZ68" s="46"/>
      <c r="CA68" s="46"/>
      <c r="CB68" s="46"/>
      <c r="CC68" s="46"/>
    </row>
    <row r="69" spans="1:81" s="28" customFormat="1">
      <c r="A69" s="129"/>
      <c r="B69" s="363" t="s">
        <v>197</v>
      </c>
      <c r="C69" s="373" t="s">
        <v>201</v>
      </c>
      <c r="D69" s="302"/>
      <c r="E69" s="416">
        <v>2010</v>
      </c>
      <c r="F69" s="416">
        <v>1026</v>
      </c>
      <c r="G69" s="364">
        <v>0.51039999999999996</v>
      </c>
      <c r="H69" s="302"/>
      <c r="I69" s="416">
        <v>104</v>
      </c>
      <c r="J69" s="416">
        <v>95</v>
      </c>
      <c r="K69" s="364">
        <v>0.91349999999999998</v>
      </c>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8"/>
      <c r="AW69" s="128"/>
      <c r="AX69" s="129"/>
      <c r="AY69" s="129"/>
      <c r="AZ69" s="129"/>
      <c r="BA69" s="129"/>
      <c r="BB69" s="129"/>
      <c r="BC69" s="129"/>
      <c r="BD69" s="129"/>
      <c r="BE69" s="30"/>
      <c r="BF69" s="127"/>
      <c r="BI69" s="46"/>
      <c r="BJ69" s="46"/>
      <c r="BK69" s="46"/>
      <c r="BL69" s="46"/>
      <c r="BM69" s="46"/>
      <c r="BN69" s="46"/>
      <c r="BO69" s="46"/>
      <c r="BP69" s="46"/>
      <c r="BQ69" s="46"/>
      <c r="BT69" s="46"/>
      <c r="BU69" s="46"/>
      <c r="BV69" s="46"/>
      <c r="BW69" s="46"/>
      <c r="BX69" s="46"/>
      <c r="BY69" s="46"/>
      <c r="BZ69" s="46"/>
      <c r="CA69" s="46"/>
      <c r="CB69" s="46"/>
      <c r="CC69" s="46"/>
    </row>
    <row r="70" spans="1:81" s="28" customFormat="1">
      <c r="A70" s="129"/>
      <c r="B70" s="363" t="s">
        <v>197</v>
      </c>
      <c r="C70" s="373" t="s">
        <v>200</v>
      </c>
      <c r="D70" s="302"/>
      <c r="E70" s="416">
        <v>1863</v>
      </c>
      <c r="F70" s="416">
        <v>1043</v>
      </c>
      <c r="G70" s="364">
        <v>0.55979999999999996</v>
      </c>
      <c r="H70" s="302"/>
      <c r="I70" s="416">
        <v>106</v>
      </c>
      <c r="J70" s="416">
        <v>97</v>
      </c>
      <c r="K70" s="364">
        <v>0.91510000000000002</v>
      </c>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129"/>
      <c r="AN70" s="129"/>
      <c r="AO70" s="129"/>
      <c r="AP70" s="129"/>
      <c r="AQ70" s="129"/>
      <c r="AR70" s="129"/>
      <c r="AS70" s="129"/>
      <c r="AT70" s="129"/>
      <c r="AU70" s="129"/>
      <c r="AV70" s="128"/>
      <c r="AW70" s="128"/>
      <c r="AX70" s="129"/>
      <c r="AY70" s="129"/>
      <c r="AZ70" s="129"/>
      <c r="BA70" s="129"/>
      <c r="BB70" s="129"/>
      <c r="BC70" s="129"/>
      <c r="BD70" s="129"/>
      <c r="BE70" s="30"/>
      <c r="BF70" s="127"/>
      <c r="BI70" s="30"/>
      <c r="BJ70" s="30"/>
      <c r="BK70" s="46"/>
      <c r="BL70" s="46"/>
      <c r="BM70" s="46"/>
      <c r="BN70" s="46"/>
      <c r="BO70" s="46"/>
      <c r="BP70" s="46"/>
      <c r="BQ70" s="46"/>
      <c r="BT70" s="46"/>
      <c r="BU70" s="46"/>
      <c r="BV70" s="46"/>
      <c r="BW70" s="46"/>
      <c r="BX70" s="46"/>
      <c r="BY70" s="46"/>
      <c r="BZ70" s="46"/>
      <c r="CA70" s="46"/>
      <c r="CB70" s="46"/>
      <c r="CC70" s="46"/>
    </row>
    <row r="71" spans="1:81" s="28" customFormat="1">
      <c r="A71" s="129"/>
      <c r="B71" s="363" t="s">
        <v>197</v>
      </c>
      <c r="C71" s="373" t="s">
        <v>198</v>
      </c>
      <c r="D71" s="302"/>
      <c r="E71" s="416">
        <v>1232</v>
      </c>
      <c r="F71" s="416">
        <v>1035</v>
      </c>
      <c r="G71" s="364">
        <v>0.84009999999999996</v>
      </c>
      <c r="H71" s="302"/>
      <c r="I71" s="416">
        <v>100</v>
      </c>
      <c r="J71" s="416">
        <v>91</v>
      </c>
      <c r="K71" s="364">
        <v>0.91</v>
      </c>
      <c r="L71" s="129"/>
      <c r="M71" s="129"/>
      <c r="N71" s="129"/>
      <c r="O71" s="129"/>
      <c r="P71" s="129"/>
      <c r="Q71" s="129"/>
      <c r="R71" s="129"/>
      <c r="S71" s="129"/>
      <c r="T71" s="129"/>
      <c r="U71" s="129"/>
      <c r="V71" s="129"/>
      <c r="W71" s="129"/>
      <c r="X71" s="129"/>
      <c r="Y71" s="129"/>
      <c r="Z71" s="129"/>
      <c r="AA71" s="129"/>
      <c r="AB71" s="129"/>
      <c r="AC71" s="129"/>
      <c r="AD71" s="129"/>
      <c r="AE71" s="129"/>
      <c r="AF71" s="129"/>
      <c r="AG71" s="129"/>
      <c r="AH71" s="129"/>
      <c r="AI71" s="129"/>
      <c r="AJ71" s="129"/>
      <c r="AK71" s="129"/>
      <c r="AL71" s="129"/>
      <c r="AM71" s="129"/>
      <c r="AN71" s="129"/>
      <c r="AO71" s="129"/>
      <c r="AP71" s="129"/>
      <c r="AQ71" s="129"/>
      <c r="AR71" s="129"/>
      <c r="AS71" s="129"/>
      <c r="AT71" s="129"/>
      <c r="AU71" s="129"/>
      <c r="AV71" s="128"/>
      <c r="AW71" s="128"/>
      <c r="AX71" s="129"/>
      <c r="AY71" s="129"/>
      <c r="AZ71" s="129"/>
      <c r="BA71" s="129"/>
      <c r="BB71" s="129"/>
      <c r="BC71" s="129"/>
      <c r="BD71" s="129"/>
      <c r="BE71" s="30"/>
      <c r="BF71" s="127"/>
      <c r="BI71" s="46"/>
      <c r="BJ71" s="46"/>
      <c r="BK71" s="46"/>
      <c r="BL71" s="46"/>
      <c r="BM71" s="46"/>
      <c r="BN71" s="46"/>
      <c r="BO71" s="46"/>
      <c r="BP71" s="46"/>
      <c r="BQ71" s="46"/>
      <c r="BT71" s="46"/>
      <c r="BU71" s="46"/>
      <c r="BV71" s="46"/>
      <c r="BW71" s="46"/>
      <c r="BX71" s="46"/>
      <c r="BY71" s="46"/>
      <c r="BZ71" s="46"/>
      <c r="CA71" s="46"/>
      <c r="CB71" s="46"/>
      <c r="CC71" s="46"/>
    </row>
    <row r="72" spans="1:81" s="28" customFormat="1" ht="25.5">
      <c r="A72" s="129"/>
      <c r="B72" s="363" t="s">
        <v>197</v>
      </c>
      <c r="C72" s="373" t="s">
        <v>347</v>
      </c>
      <c r="D72" s="302"/>
      <c r="E72" s="416">
        <v>1157</v>
      </c>
      <c r="F72" s="416">
        <v>994</v>
      </c>
      <c r="G72" s="364">
        <v>0.85909999999999997</v>
      </c>
      <c r="H72" s="302"/>
      <c r="I72" s="416">
        <v>59</v>
      </c>
      <c r="J72" s="416">
        <v>55</v>
      </c>
      <c r="K72" s="364">
        <v>0.93220000000000003</v>
      </c>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8"/>
      <c r="AW72" s="128"/>
      <c r="AX72" s="129"/>
      <c r="AY72" s="129"/>
      <c r="AZ72" s="129"/>
      <c r="BA72" s="129"/>
      <c r="BB72" s="129"/>
      <c r="BC72" s="129"/>
      <c r="BD72" s="129"/>
      <c r="BE72" s="30"/>
      <c r="BF72" s="127"/>
      <c r="BI72" s="30"/>
      <c r="BJ72" s="30"/>
      <c r="BK72" s="46"/>
      <c r="BL72" s="46"/>
      <c r="BM72" s="46"/>
      <c r="BN72" s="46"/>
      <c r="BO72" s="46"/>
      <c r="BP72" s="46"/>
      <c r="BQ72" s="46"/>
      <c r="BT72" s="46"/>
      <c r="BU72" s="46"/>
      <c r="BV72" s="46"/>
      <c r="BW72" s="46"/>
      <c r="BX72" s="46"/>
      <c r="BY72" s="46"/>
      <c r="BZ72" s="46"/>
      <c r="CA72" s="46"/>
      <c r="CB72" s="46"/>
      <c r="CC72" s="46"/>
    </row>
    <row r="73" spans="1:81" s="28" customFormat="1">
      <c r="A73" s="129"/>
      <c r="B73" s="363" t="s">
        <v>202</v>
      </c>
      <c r="C73" s="373" t="s">
        <v>203</v>
      </c>
      <c r="D73" s="302"/>
      <c r="E73" s="416">
        <v>2400</v>
      </c>
      <c r="F73" s="416">
        <v>147</v>
      </c>
      <c r="G73" s="364">
        <v>6.13E-2</v>
      </c>
      <c r="H73" s="302"/>
      <c r="I73" s="416">
        <v>144</v>
      </c>
      <c r="J73" s="416">
        <v>37</v>
      </c>
      <c r="K73" s="364">
        <v>0.25690000000000002</v>
      </c>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8"/>
      <c r="AW73" s="128"/>
      <c r="AX73" s="129"/>
      <c r="AY73" s="129"/>
      <c r="AZ73" s="129"/>
      <c r="BA73" s="129"/>
      <c r="BB73" s="129"/>
      <c r="BC73" s="129"/>
      <c r="BD73" s="129"/>
      <c r="BE73" s="30"/>
      <c r="BF73" s="127"/>
      <c r="BI73" s="46"/>
      <c r="BJ73" s="46"/>
      <c r="BK73" s="46"/>
      <c r="BL73" s="46"/>
      <c r="BM73" s="46"/>
      <c r="BN73" s="46"/>
      <c r="BO73" s="46"/>
      <c r="BP73" s="46"/>
      <c r="BQ73" s="46"/>
      <c r="BT73" s="46"/>
      <c r="BU73" s="46"/>
      <c r="BV73" s="46"/>
      <c r="BW73" s="46"/>
      <c r="BX73" s="46"/>
      <c r="BY73" s="46"/>
      <c r="BZ73" s="46"/>
      <c r="CA73" s="46"/>
      <c r="CB73" s="46"/>
      <c r="CC73" s="46"/>
    </row>
    <row r="74" spans="1:81">
      <c r="A74" s="129"/>
      <c r="B74" s="363" t="s">
        <v>202</v>
      </c>
      <c r="C74" s="373" t="s">
        <v>204</v>
      </c>
      <c r="D74" s="302"/>
      <c r="E74" s="416">
        <v>628</v>
      </c>
      <c r="F74" s="416">
        <v>129</v>
      </c>
      <c r="G74" s="364">
        <v>0.2054</v>
      </c>
      <c r="H74" s="302"/>
      <c r="I74" s="416">
        <v>50</v>
      </c>
      <c r="J74" s="416">
        <v>29</v>
      </c>
      <c r="K74" s="364">
        <v>0.57999999999999996</v>
      </c>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8"/>
      <c r="AW74" s="128"/>
      <c r="AX74" s="129"/>
      <c r="AY74" s="129"/>
      <c r="AZ74" s="129"/>
      <c r="BA74" s="129"/>
      <c r="BB74" s="129"/>
      <c r="BC74" s="129"/>
      <c r="BD74" s="129"/>
      <c r="BE74" s="30"/>
      <c r="BF74" s="127"/>
      <c r="BI74" s="46"/>
      <c r="BJ74" s="46"/>
      <c r="BK74" s="46"/>
      <c r="BL74" s="46"/>
      <c r="BM74" s="46"/>
      <c r="BN74" s="46"/>
      <c r="BO74" s="46"/>
      <c r="BP74" s="46"/>
      <c r="BQ74" s="46"/>
      <c r="BT74" s="46"/>
      <c r="BU74" s="46"/>
      <c r="BV74" s="46"/>
      <c r="BW74" s="46"/>
      <c r="BX74" s="46"/>
      <c r="BY74" s="46"/>
      <c r="BZ74" s="46"/>
      <c r="CA74" s="46"/>
      <c r="CB74" s="46"/>
      <c r="CC74" s="46"/>
    </row>
    <row r="75" spans="1:81">
      <c r="A75" s="129"/>
      <c r="B75" s="363" t="s">
        <v>205</v>
      </c>
      <c r="C75" s="373" t="s">
        <v>206</v>
      </c>
      <c r="D75" s="302"/>
      <c r="E75" s="416">
        <v>2541</v>
      </c>
      <c r="F75" s="416">
        <v>340</v>
      </c>
      <c r="G75" s="364">
        <v>0.1338</v>
      </c>
      <c r="H75" s="302"/>
      <c r="I75" s="416">
        <v>94</v>
      </c>
      <c r="J75" s="416">
        <v>58</v>
      </c>
      <c r="K75" s="364">
        <v>0.61699999999999999</v>
      </c>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8"/>
      <c r="AW75" s="128"/>
      <c r="AX75" s="129"/>
      <c r="AY75" s="129"/>
      <c r="AZ75" s="129"/>
      <c r="BA75" s="129"/>
      <c r="BB75" s="129"/>
      <c r="BC75" s="129"/>
      <c r="BD75" s="129"/>
      <c r="BE75" s="30"/>
      <c r="BF75" s="127"/>
      <c r="BI75" s="46"/>
      <c r="BJ75" s="46"/>
      <c r="BK75" s="46"/>
      <c r="BL75" s="46"/>
      <c r="BM75" s="46"/>
      <c r="BN75" s="46"/>
      <c r="BO75" s="46"/>
      <c r="BP75" s="46"/>
      <c r="BQ75" s="46"/>
      <c r="BT75" s="46"/>
      <c r="BU75" s="46"/>
      <c r="BV75" s="46"/>
      <c r="BW75" s="46"/>
      <c r="BX75" s="46"/>
      <c r="BY75" s="46"/>
      <c r="BZ75" s="46"/>
      <c r="CA75" s="46"/>
      <c r="CB75" s="46"/>
      <c r="CC75" s="46"/>
    </row>
    <row r="76" spans="1:81" ht="15" customHeight="1">
      <c r="A76" s="129"/>
      <c r="B76" s="363" t="s">
        <v>207</v>
      </c>
      <c r="C76" s="373" t="s">
        <v>208</v>
      </c>
      <c r="D76" s="302"/>
      <c r="E76" s="416">
        <v>1098</v>
      </c>
      <c r="F76" s="416">
        <v>201</v>
      </c>
      <c r="G76" s="364">
        <v>0.18310000000000001</v>
      </c>
      <c r="H76" s="302"/>
      <c r="I76" s="416">
        <v>71</v>
      </c>
      <c r="J76" s="416">
        <v>58</v>
      </c>
      <c r="K76" s="364">
        <v>0.81689999999999996</v>
      </c>
      <c r="L76" s="129"/>
      <c r="M76" s="129"/>
      <c r="N76" s="129"/>
      <c r="O76" s="129"/>
      <c r="P76" s="129"/>
      <c r="Q76" s="129"/>
      <c r="R76" s="129"/>
      <c r="S76" s="129"/>
      <c r="T76" s="129"/>
      <c r="U76" s="129"/>
      <c r="V76" s="129"/>
      <c r="W76" s="129"/>
      <c r="X76" s="129"/>
      <c r="Y76" s="129"/>
      <c r="Z76" s="129"/>
      <c r="AA76" s="129"/>
      <c r="AB76" s="129"/>
      <c r="AC76" s="129"/>
      <c r="AD76" s="129"/>
      <c r="AE76" s="129"/>
      <c r="AF76" s="129"/>
      <c r="AG76" s="129"/>
      <c r="AH76" s="129"/>
      <c r="AI76" s="129"/>
      <c r="AJ76" s="129"/>
      <c r="AK76" s="129"/>
      <c r="AL76" s="129"/>
      <c r="AM76" s="129"/>
      <c r="AN76" s="129"/>
      <c r="AO76" s="129"/>
      <c r="AP76" s="129"/>
      <c r="AQ76" s="129"/>
      <c r="AR76" s="129"/>
      <c r="AS76" s="129"/>
      <c r="AT76" s="129"/>
      <c r="AU76" s="129"/>
      <c r="AV76" s="128"/>
      <c r="AW76" s="128"/>
      <c r="AX76" s="129"/>
      <c r="AY76" s="129"/>
      <c r="AZ76" s="129"/>
      <c r="BA76" s="129"/>
      <c r="BB76" s="129"/>
      <c r="BC76" s="129"/>
      <c r="BD76" s="129"/>
      <c r="BE76" s="30"/>
      <c r="BF76" s="127"/>
      <c r="BI76" s="46"/>
      <c r="BJ76" s="46"/>
      <c r="BK76" s="46"/>
      <c r="BL76" s="46"/>
      <c r="BM76" s="46"/>
      <c r="BN76" s="46"/>
      <c r="BO76" s="46"/>
      <c r="BP76" s="46"/>
      <c r="BQ76" s="46"/>
      <c r="BT76" s="46"/>
      <c r="BU76" s="46"/>
      <c r="BV76" s="46"/>
      <c r="BW76" s="46"/>
      <c r="BX76" s="46"/>
      <c r="BY76" s="46"/>
      <c r="BZ76" s="46"/>
      <c r="CA76" s="46"/>
      <c r="CB76" s="46"/>
      <c r="CC76" s="46"/>
    </row>
    <row r="77" spans="1:81" ht="15" customHeight="1">
      <c r="A77" s="129"/>
      <c r="B77" s="363" t="s">
        <v>207</v>
      </c>
      <c r="C77" s="373" t="s">
        <v>321</v>
      </c>
      <c r="D77" s="302"/>
      <c r="E77" s="416">
        <v>556</v>
      </c>
      <c r="F77" s="416">
        <v>119</v>
      </c>
      <c r="G77" s="364">
        <v>0.214</v>
      </c>
      <c r="H77" s="302"/>
      <c r="I77" s="416">
        <v>36</v>
      </c>
      <c r="J77" s="416">
        <v>23</v>
      </c>
      <c r="K77" s="364">
        <v>0.63890000000000002</v>
      </c>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29"/>
      <c r="AI77" s="129"/>
      <c r="AJ77" s="129"/>
      <c r="AK77" s="129"/>
      <c r="AL77" s="129"/>
      <c r="AM77" s="129"/>
      <c r="AN77" s="129"/>
      <c r="AO77" s="129"/>
      <c r="AP77" s="129"/>
      <c r="AQ77" s="129"/>
      <c r="AR77" s="129"/>
      <c r="AS77" s="129"/>
      <c r="AT77" s="129"/>
      <c r="AU77" s="129"/>
      <c r="AV77" s="128"/>
      <c r="AW77" s="128"/>
      <c r="AX77" s="129"/>
      <c r="AY77" s="129"/>
      <c r="AZ77" s="129"/>
      <c r="BA77" s="129"/>
      <c r="BB77" s="129"/>
      <c r="BC77" s="129"/>
      <c r="BD77" s="129"/>
      <c r="BE77" s="30"/>
      <c r="BF77" s="127"/>
      <c r="BI77" s="46"/>
      <c r="BJ77" s="46"/>
      <c r="BK77" s="46"/>
      <c r="BL77" s="46"/>
      <c r="BM77" s="46"/>
      <c r="BN77" s="46"/>
      <c r="BO77" s="46"/>
      <c r="BP77" s="46"/>
      <c r="BQ77" s="46"/>
      <c r="BT77" s="46"/>
      <c r="BU77" s="46"/>
      <c r="BV77" s="46"/>
      <c r="BW77" s="46"/>
      <c r="BX77" s="46"/>
      <c r="BY77" s="46"/>
      <c r="BZ77" s="46"/>
      <c r="CA77" s="46"/>
      <c r="CB77" s="46"/>
      <c r="CC77" s="46"/>
    </row>
    <row r="78" spans="1:81" ht="15" customHeight="1">
      <c r="A78" s="129"/>
      <c r="B78" s="363" t="s">
        <v>209</v>
      </c>
      <c r="C78" s="373" t="s">
        <v>210</v>
      </c>
      <c r="D78" s="302"/>
      <c r="E78" s="416">
        <v>3106</v>
      </c>
      <c r="F78" s="416">
        <v>175</v>
      </c>
      <c r="G78" s="364">
        <v>5.6300000000000003E-2</v>
      </c>
      <c r="H78" s="302"/>
      <c r="I78" s="416">
        <v>100</v>
      </c>
      <c r="J78" s="416">
        <v>49</v>
      </c>
      <c r="K78" s="364">
        <v>0.49</v>
      </c>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8"/>
      <c r="AW78" s="128"/>
      <c r="AX78" s="129"/>
      <c r="AY78" s="129"/>
      <c r="AZ78" s="129"/>
      <c r="BA78" s="129"/>
      <c r="BB78" s="129"/>
      <c r="BC78" s="129"/>
      <c r="BD78" s="129"/>
      <c r="BE78" s="30"/>
      <c r="BF78" s="127"/>
      <c r="BI78" s="46"/>
      <c r="BJ78" s="46"/>
      <c r="BK78" s="46"/>
      <c r="BL78" s="46"/>
      <c r="BM78" s="46"/>
      <c r="BN78" s="46"/>
      <c r="BO78" s="46"/>
      <c r="BP78" s="46"/>
      <c r="BQ78" s="46"/>
      <c r="BT78" s="46"/>
      <c r="BU78" s="46"/>
      <c r="BV78" s="46"/>
      <c r="BW78" s="46"/>
      <c r="BX78" s="46"/>
      <c r="BY78" s="46"/>
      <c r="BZ78" s="46"/>
      <c r="CA78" s="46"/>
      <c r="CB78" s="46"/>
      <c r="CC78" s="46"/>
    </row>
    <row r="79" spans="1:81" ht="15" customHeight="1">
      <c r="A79" s="129"/>
      <c r="B79" s="363" t="s">
        <v>211</v>
      </c>
      <c r="C79" s="373" t="s">
        <v>212</v>
      </c>
      <c r="D79" s="302"/>
      <c r="E79" s="416">
        <v>1051</v>
      </c>
      <c r="F79" s="416">
        <v>57</v>
      </c>
      <c r="G79" s="364">
        <v>5.4199999999999998E-2</v>
      </c>
      <c r="H79" s="302"/>
      <c r="I79" s="416">
        <v>48</v>
      </c>
      <c r="J79" s="416">
        <v>30</v>
      </c>
      <c r="K79" s="364">
        <v>0.625</v>
      </c>
      <c r="L79" s="129"/>
      <c r="M79" s="129"/>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29"/>
      <c r="AK79" s="129"/>
      <c r="AL79" s="129"/>
      <c r="AM79" s="129"/>
      <c r="AN79" s="129"/>
      <c r="AO79" s="129"/>
      <c r="AP79" s="129"/>
      <c r="AQ79" s="129"/>
      <c r="AR79" s="129"/>
      <c r="AS79" s="129"/>
      <c r="AT79" s="129"/>
      <c r="AU79" s="129"/>
      <c r="AV79" s="128"/>
      <c r="AW79" s="128"/>
      <c r="AX79" s="129"/>
      <c r="AY79" s="129"/>
      <c r="AZ79" s="129"/>
      <c r="BA79" s="129"/>
      <c r="BB79" s="129"/>
      <c r="BC79" s="129"/>
      <c r="BD79" s="129"/>
      <c r="BE79" s="30"/>
      <c r="BF79" s="127"/>
      <c r="BI79" s="46"/>
      <c r="BJ79" s="46"/>
      <c r="BK79" s="46"/>
      <c r="BL79" s="46"/>
      <c r="BM79" s="46"/>
      <c r="BN79" s="46"/>
      <c r="BO79" s="46"/>
      <c r="BP79" s="46"/>
      <c r="BQ79" s="46"/>
      <c r="BT79" s="46"/>
      <c r="BU79" s="46"/>
      <c r="BV79" s="46"/>
      <c r="BW79" s="46"/>
      <c r="BX79" s="46"/>
      <c r="BY79" s="46"/>
      <c r="BZ79" s="46"/>
      <c r="CA79" s="46"/>
      <c r="CB79" s="46"/>
      <c r="CC79" s="46"/>
    </row>
    <row r="80" spans="1:81" ht="15.75" customHeight="1">
      <c r="A80" s="18"/>
      <c r="B80" s="18"/>
      <c r="C80" s="18"/>
      <c r="D80" s="18"/>
      <c r="E80" s="417"/>
      <c r="F80" s="417"/>
      <c r="G80" s="18"/>
      <c r="H80" s="18"/>
      <c r="I80" s="417"/>
      <c r="J80" s="417"/>
      <c r="K80" s="18"/>
      <c r="AV80" s="11"/>
      <c r="AW80" s="11"/>
      <c r="AX80" s="11"/>
      <c r="AY80" s="11"/>
      <c r="AZ80" s="11"/>
      <c r="BA80" s="11"/>
      <c r="BB80" s="11"/>
      <c r="BC80" s="11"/>
      <c r="BD80" s="11"/>
      <c r="BE80" s="11"/>
      <c r="BF80" s="11"/>
    </row>
    <row r="81" spans="2:58" s="138" customFormat="1" ht="13.5" thickBot="1">
      <c r="B81" s="365"/>
      <c r="C81" s="366"/>
      <c r="D81" s="136"/>
      <c r="E81" s="418"/>
      <c r="F81" s="418"/>
      <c r="G81" s="367"/>
      <c r="H81" s="367"/>
      <c r="I81" s="418"/>
      <c r="J81" s="418"/>
      <c r="K81" s="367"/>
    </row>
    <row r="82" spans="2:58" s="138" customFormat="1" ht="13.5" thickBot="1">
      <c r="B82" s="368" t="s">
        <v>46</v>
      </c>
      <c r="C82" s="368"/>
      <c r="D82" s="369"/>
      <c r="E82" s="370">
        <v>135646</v>
      </c>
      <c r="F82" s="370">
        <v>25886</v>
      </c>
      <c r="G82" s="371">
        <v>0.19083496748890494</v>
      </c>
      <c r="H82" s="370">
        <v>0</v>
      </c>
      <c r="I82" s="370">
        <v>7073</v>
      </c>
      <c r="J82" s="370">
        <v>3759</v>
      </c>
      <c r="K82" s="371">
        <v>0.53145765587445215</v>
      </c>
      <c r="L82" s="108"/>
      <c r="M82" s="108"/>
      <c r="N82" s="109"/>
      <c r="O82" s="109"/>
      <c r="P82" s="109"/>
      <c r="Q82" s="109"/>
    </row>
    <row r="83" spans="2:58" ht="12.75" customHeight="1">
      <c r="B83" s="504"/>
      <c r="C83" s="505"/>
      <c r="D83" s="506"/>
      <c r="E83" s="501"/>
      <c r="F83" s="501"/>
      <c r="G83" s="501"/>
      <c r="H83" s="501"/>
      <c r="I83" s="501"/>
      <c r="J83" s="501"/>
      <c r="K83" s="501"/>
      <c r="L83" s="507"/>
      <c r="M83" s="507"/>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row>
    <row r="84" spans="2:58">
      <c r="B84" s="504"/>
      <c r="C84" s="505"/>
      <c r="D84" s="506"/>
      <c r="E84" s="501"/>
      <c r="F84" s="501"/>
      <c r="G84" s="501"/>
      <c r="H84" s="501"/>
      <c r="I84" s="501"/>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row>
    <row r="85" spans="2:58">
      <c r="B85" s="486" t="s">
        <v>327</v>
      </c>
      <c r="C85" s="486"/>
      <c r="D85" s="486"/>
      <c r="E85" s="486"/>
      <c r="F85" s="486"/>
      <c r="G85" s="486"/>
      <c r="H85" s="486"/>
      <c r="I85" s="486"/>
      <c r="J85" s="486"/>
      <c r="K85" s="486"/>
    </row>
    <row r="86" spans="2:58" ht="12.6" customHeight="1">
      <c r="B86" s="486" t="s">
        <v>214</v>
      </c>
      <c r="C86" s="499"/>
      <c r="D86" s="500"/>
      <c r="E86" s="501"/>
      <c r="F86" s="501"/>
      <c r="G86" s="501"/>
      <c r="H86" s="501"/>
      <c r="I86" s="501"/>
      <c r="J86" s="486"/>
      <c r="K86" s="486"/>
      <c r="L86" s="486"/>
      <c r="M86" s="486"/>
    </row>
    <row r="87" spans="2:58">
      <c r="B87" s="492" t="s">
        <v>34</v>
      </c>
      <c r="C87" s="499"/>
      <c r="D87" s="500"/>
      <c r="E87" s="501"/>
      <c r="F87" s="501"/>
      <c r="G87" s="501"/>
      <c r="H87" s="501"/>
      <c r="I87" s="501"/>
      <c r="J87" s="64"/>
      <c r="K87" s="64"/>
      <c r="L87" s="64"/>
      <c r="M87" s="64"/>
    </row>
    <row r="88" spans="2:58">
      <c r="B88" s="498" t="s">
        <v>325</v>
      </c>
      <c r="C88" s="499"/>
      <c r="D88" s="500"/>
      <c r="E88" s="501"/>
      <c r="F88" s="501"/>
      <c r="G88" s="501"/>
      <c r="H88" s="501"/>
      <c r="I88" s="501"/>
    </row>
  </sheetData>
  <sheetProtection sheet="1" objects="1" scenarios="1"/>
  <mergeCells count="7">
    <mergeCell ref="B88:I88"/>
    <mergeCell ref="B85:K85"/>
    <mergeCell ref="B3:J3"/>
    <mergeCell ref="B87:I87"/>
    <mergeCell ref="B83:M83"/>
    <mergeCell ref="B86:M86"/>
    <mergeCell ref="B84:I84"/>
  </mergeCells>
  <hyperlinks>
    <hyperlink ref="B2" location="TABLE_OF_CONTENTS" display="Return to Table of Contents" xr:uid="{00000000-0004-0000-0800-000000000000}"/>
  </hyperlinks>
  <pageMargins left="0.7" right="0.7" top="0.75" bottom="0.75" header="0.3" footer="0.3"/>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504A-975C-4D2C-AD81-04A9741C0599}">
  <sheetPr codeName="Sheet8">
    <tabColor rgb="FF92D050"/>
  </sheetPr>
  <dimension ref="A1:K74"/>
  <sheetViews>
    <sheetView showGridLines="0" zoomScaleNormal="100" workbookViewId="0">
      <selection activeCell="B2" sqref="B2"/>
    </sheetView>
  </sheetViews>
  <sheetFormatPr defaultColWidth="9.28515625" defaultRowHeight="12.75"/>
  <cols>
    <col min="1" max="1" width="5.5703125" style="11" customWidth="1"/>
    <col min="2" max="2" width="41.7109375" style="2" customWidth="1"/>
    <col min="3" max="3" width="5.7109375" style="2" customWidth="1"/>
    <col min="4" max="4" width="14.28515625" style="406" customWidth="1"/>
    <col min="5" max="5" width="16.85546875" style="7" customWidth="1"/>
    <col min="6" max="6" width="14.28515625" style="2" customWidth="1"/>
    <col min="7" max="7" width="15.7109375" style="11" customWidth="1"/>
    <col min="8" max="8" width="14.28515625" style="11" customWidth="1"/>
    <col min="9" max="9" width="9.28515625" style="11" customWidth="1"/>
    <col min="10" max="16384" width="9.28515625" style="11"/>
  </cols>
  <sheetData>
    <row r="1" spans="1:8" ht="12.75" customHeight="1">
      <c r="G1" s="18"/>
      <c r="H1" s="18"/>
    </row>
    <row r="2" spans="1:8" s="19" customFormat="1" ht="30.75" customHeight="1">
      <c r="B2" s="67" t="s">
        <v>2</v>
      </c>
      <c r="D2" s="407"/>
    </row>
    <row r="3" spans="1:8" ht="35.1" customHeight="1">
      <c r="B3" s="509" t="s">
        <v>331</v>
      </c>
      <c r="C3" s="476"/>
      <c r="D3" s="508"/>
      <c r="E3" s="508"/>
      <c r="F3" s="476"/>
      <c r="G3" s="501"/>
      <c r="H3" s="501"/>
    </row>
    <row r="4" spans="1:8" ht="15" customHeight="1">
      <c r="G4" s="18"/>
      <c r="H4" s="18"/>
    </row>
    <row r="5" spans="1:8" ht="59.85" customHeight="1">
      <c r="B5" s="381" t="s">
        <v>300</v>
      </c>
      <c r="C5" s="381"/>
      <c r="D5" s="408" t="s">
        <v>39</v>
      </c>
      <c r="E5" s="408" t="s">
        <v>219</v>
      </c>
      <c r="F5" s="408" t="s">
        <v>220</v>
      </c>
      <c r="G5" s="408" t="s">
        <v>221</v>
      </c>
      <c r="H5" s="408" t="s">
        <v>222</v>
      </c>
    </row>
    <row r="6" spans="1:8" ht="15" customHeight="1">
      <c r="A6" s="49"/>
      <c r="B6" s="385" t="s">
        <v>223</v>
      </c>
      <c r="C6" s="385"/>
      <c r="D6" s="409">
        <v>2694</v>
      </c>
      <c r="E6" s="409">
        <v>1485</v>
      </c>
      <c r="F6" s="387">
        <v>0.55122494432071267</v>
      </c>
      <c r="G6" s="387">
        <v>0.19726147763051916</v>
      </c>
      <c r="H6" s="387">
        <v>0.2099533437013997</v>
      </c>
    </row>
    <row r="7" spans="1:8" ht="15" customHeight="1">
      <c r="A7" s="49"/>
      <c r="B7" s="12" t="s">
        <v>64</v>
      </c>
      <c r="C7" s="12"/>
      <c r="D7" s="77">
        <v>577</v>
      </c>
      <c r="E7" s="32">
        <v>297</v>
      </c>
      <c r="F7" s="388">
        <v>0.51473136915077988</v>
      </c>
      <c r="G7" s="388">
        <v>4.2249395914183203E-2</v>
      </c>
      <c r="H7" s="388">
        <v>4.1990668740279936E-2</v>
      </c>
    </row>
    <row r="8" spans="1:8" ht="15" customHeight="1">
      <c r="A8" s="49"/>
      <c r="B8" s="389" t="s">
        <v>65</v>
      </c>
      <c r="C8" s="389"/>
      <c r="D8" s="410">
        <v>206</v>
      </c>
      <c r="E8" s="390">
        <v>118</v>
      </c>
      <c r="F8" s="391">
        <v>0.57281553398058249</v>
      </c>
      <c r="G8" s="391">
        <v>1.5083839789119133E-2</v>
      </c>
      <c r="H8" s="391">
        <v>1.6683161317686979E-2</v>
      </c>
    </row>
    <row r="9" spans="1:8" ht="15" customHeight="1">
      <c r="A9" s="49"/>
      <c r="B9" s="12" t="s">
        <v>66</v>
      </c>
      <c r="C9" s="12"/>
      <c r="D9" s="77">
        <v>140</v>
      </c>
      <c r="E9" s="32">
        <v>78</v>
      </c>
      <c r="F9" s="388">
        <v>0.55714285714285716</v>
      </c>
      <c r="G9" s="388">
        <v>1.0251153254741158E-2</v>
      </c>
      <c r="H9" s="388">
        <v>1.1027852396437155E-2</v>
      </c>
    </row>
    <row r="10" spans="1:8" ht="15" customHeight="1">
      <c r="A10" s="49"/>
      <c r="B10" s="389" t="s">
        <v>67</v>
      </c>
      <c r="C10" s="389"/>
      <c r="D10" s="410">
        <v>102</v>
      </c>
      <c r="E10" s="390">
        <v>59</v>
      </c>
      <c r="F10" s="391">
        <v>0.57843137254901966</v>
      </c>
      <c r="G10" s="391">
        <v>7.4686973713114155E-3</v>
      </c>
      <c r="H10" s="391">
        <v>8.3415806588434897E-3</v>
      </c>
    </row>
    <row r="11" spans="1:8" ht="15" customHeight="1">
      <c r="A11" s="49"/>
      <c r="B11" s="12" t="s">
        <v>73</v>
      </c>
      <c r="C11" s="12"/>
      <c r="D11" s="77">
        <v>570</v>
      </c>
      <c r="E11" s="32">
        <v>312</v>
      </c>
      <c r="F11" s="388">
        <v>0.54736842105263162</v>
      </c>
      <c r="G11" s="388">
        <v>4.1736838251446147E-2</v>
      </c>
      <c r="H11" s="388">
        <v>4.411140958574862E-2</v>
      </c>
    </row>
    <row r="12" spans="1:8" ht="15" customHeight="1">
      <c r="A12" s="49"/>
      <c r="B12" s="389" t="s">
        <v>74</v>
      </c>
      <c r="C12" s="389"/>
      <c r="D12" s="410">
        <v>239</v>
      </c>
      <c r="E12" s="390">
        <v>115</v>
      </c>
      <c r="F12" s="391">
        <v>0.48117154811715479</v>
      </c>
      <c r="G12" s="391">
        <v>1.750018305630812E-2</v>
      </c>
      <c r="H12" s="391">
        <v>1.6259013148593241E-2</v>
      </c>
    </row>
    <row r="13" spans="1:8" ht="15" customHeight="1">
      <c r="A13" s="49"/>
      <c r="B13" s="12" t="s">
        <v>76</v>
      </c>
      <c r="C13" s="12"/>
      <c r="D13" s="77">
        <v>177</v>
      </c>
      <c r="E13" s="32">
        <v>113</v>
      </c>
      <c r="F13" s="388">
        <v>0.6384180790960452</v>
      </c>
      <c r="G13" s="388">
        <v>1.2960386614922751E-2</v>
      </c>
      <c r="H13" s="388">
        <v>1.5976247702530751E-2</v>
      </c>
    </row>
    <row r="14" spans="1:8" ht="15" customHeight="1">
      <c r="A14" s="49"/>
      <c r="B14" s="389" t="s">
        <v>78</v>
      </c>
      <c r="C14" s="389"/>
      <c r="D14" s="410">
        <v>102</v>
      </c>
      <c r="E14" s="390">
        <v>55</v>
      </c>
      <c r="F14" s="391">
        <v>0.53921568627450978</v>
      </c>
      <c r="G14" s="391">
        <v>7.4686973713114155E-3</v>
      </c>
      <c r="H14" s="391">
        <v>7.7760497667185074E-3</v>
      </c>
    </row>
    <row r="15" spans="1:8" ht="15" customHeight="1">
      <c r="A15" s="49"/>
      <c r="B15" s="12" t="s">
        <v>85</v>
      </c>
      <c r="C15" s="12"/>
      <c r="D15" s="77">
        <v>29</v>
      </c>
      <c r="E15" s="32">
        <v>17</v>
      </c>
      <c r="F15" s="388">
        <v>0.58620689655172409</v>
      </c>
      <c r="G15" s="388">
        <v>2.123453174196383E-3</v>
      </c>
      <c r="H15" s="388">
        <v>2.4035062915311748E-3</v>
      </c>
    </row>
    <row r="16" spans="1:8" ht="15" customHeight="1">
      <c r="A16" s="49"/>
      <c r="B16" s="389" t="s">
        <v>86</v>
      </c>
      <c r="C16" s="389"/>
      <c r="D16" s="410">
        <v>336</v>
      </c>
      <c r="E16" s="390">
        <v>204</v>
      </c>
      <c r="F16" s="391">
        <v>0.6071428571428571</v>
      </c>
      <c r="G16" s="391">
        <v>2.4602767811378781E-2</v>
      </c>
      <c r="H16" s="391">
        <v>2.8842075498374097E-2</v>
      </c>
    </row>
    <row r="17" spans="1:8" ht="15" customHeight="1">
      <c r="A17" s="49"/>
      <c r="B17" s="12" t="s">
        <v>93</v>
      </c>
      <c r="C17" s="12"/>
      <c r="D17" s="77">
        <v>38</v>
      </c>
      <c r="E17" s="32">
        <v>21</v>
      </c>
      <c r="F17" s="388">
        <v>0.55263157894736847</v>
      </c>
      <c r="G17" s="388">
        <v>2.7824558834297431E-3</v>
      </c>
      <c r="H17" s="388">
        <v>2.969037183656157E-3</v>
      </c>
    </row>
    <row r="18" spans="1:8" ht="15" customHeight="1">
      <c r="A18" s="49"/>
      <c r="B18" s="389" t="s">
        <v>101</v>
      </c>
      <c r="C18" s="389"/>
      <c r="D18" s="410">
        <v>178</v>
      </c>
      <c r="E18" s="390">
        <v>96</v>
      </c>
      <c r="F18" s="391">
        <v>0.5393258426966292</v>
      </c>
      <c r="G18" s="391">
        <v>1.3033609138170902E-2</v>
      </c>
      <c r="H18" s="391">
        <v>1.3572741410999576E-2</v>
      </c>
    </row>
    <row r="19" spans="1:8" ht="15" customHeight="1">
      <c r="A19" s="49"/>
      <c r="B19" s="385" t="s">
        <v>224</v>
      </c>
      <c r="C19" s="385"/>
      <c r="D19" s="409">
        <v>2107</v>
      </c>
      <c r="E19" s="409">
        <v>1183</v>
      </c>
      <c r="F19" s="387">
        <v>0.56146179401993357</v>
      </c>
      <c r="G19" s="387">
        <v>0.15427985648385442</v>
      </c>
      <c r="H19" s="387">
        <v>0.16725576134596351</v>
      </c>
    </row>
    <row r="20" spans="1:8" ht="15" customHeight="1">
      <c r="A20" s="49"/>
      <c r="B20" s="12" t="s">
        <v>57</v>
      </c>
      <c r="C20" s="12"/>
      <c r="D20" s="77">
        <v>115</v>
      </c>
      <c r="E20" s="32">
        <v>67</v>
      </c>
      <c r="F20" s="388">
        <v>0.58260869565217388</v>
      </c>
      <c r="G20" s="388">
        <v>8.4205901735373793E-3</v>
      </c>
      <c r="H20" s="388">
        <v>9.4726424430934542E-3</v>
      </c>
    </row>
    <row r="21" spans="1:8" ht="15" customHeight="1">
      <c r="A21" s="49"/>
      <c r="B21" s="389" t="s">
        <v>70</v>
      </c>
      <c r="C21" s="389"/>
      <c r="D21" s="410">
        <v>23</v>
      </c>
      <c r="E21" s="390">
        <v>11</v>
      </c>
      <c r="F21" s="391">
        <v>0.47826086956521741</v>
      </c>
      <c r="G21" s="391">
        <v>1.6841180347074761E-3</v>
      </c>
      <c r="H21" s="391">
        <v>1.5552099533437014E-3</v>
      </c>
    </row>
    <row r="22" spans="1:8" ht="15" customHeight="1">
      <c r="A22" s="49"/>
      <c r="B22" s="12" t="s">
        <v>72</v>
      </c>
      <c r="C22" s="12"/>
      <c r="D22" s="77">
        <v>261</v>
      </c>
      <c r="E22" s="32">
        <v>145</v>
      </c>
      <c r="F22" s="388">
        <v>0.55555555555555558</v>
      </c>
      <c r="G22" s="388">
        <v>1.9111078567767444E-2</v>
      </c>
      <c r="H22" s="388">
        <v>2.0500494839530609E-2</v>
      </c>
    </row>
    <row r="23" spans="1:8" ht="15" customHeight="1">
      <c r="A23" s="49"/>
      <c r="B23" s="389" t="s">
        <v>80</v>
      </c>
      <c r="C23" s="389"/>
      <c r="D23" s="410">
        <v>26</v>
      </c>
      <c r="E23" s="390">
        <v>16</v>
      </c>
      <c r="F23" s="391">
        <v>0.61538461538461542</v>
      </c>
      <c r="G23" s="391">
        <v>1.9037856044519293E-3</v>
      </c>
      <c r="H23" s="391">
        <v>2.2621235684999294E-3</v>
      </c>
    </row>
    <row r="24" spans="1:8" ht="15" customHeight="1">
      <c r="A24" s="49"/>
      <c r="B24" s="12" t="s">
        <v>81</v>
      </c>
      <c r="C24" s="12"/>
      <c r="D24" s="77">
        <v>492</v>
      </c>
      <c r="E24" s="32">
        <v>270</v>
      </c>
      <c r="F24" s="388">
        <v>0.54878048780487809</v>
      </c>
      <c r="G24" s="388">
        <v>3.6025481438090354E-2</v>
      </c>
      <c r="H24" s="388">
        <v>3.8173335218436306E-2</v>
      </c>
    </row>
    <row r="25" spans="1:8" ht="15" customHeight="1">
      <c r="A25" s="49"/>
      <c r="B25" s="389" t="s">
        <v>83</v>
      </c>
      <c r="C25" s="389"/>
      <c r="D25" s="410">
        <v>823</v>
      </c>
      <c r="E25" s="390">
        <v>489</v>
      </c>
      <c r="F25" s="391">
        <v>0.59416767922235725</v>
      </c>
      <c r="G25" s="391">
        <v>6.026213663322838E-2</v>
      </c>
      <c r="H25" s="391">
        <v>6.9136151562279091E-2</v>
      </c>
    </row>
    <row r="26" spans="1:8" ht="15" customHeight="1">
      <c r="A26" s="49"/>
      <c r="B26" s="12" t="s">
        <v>89</v>
      </c>
      <c r="C26" s="12"/>
      <c r="D26" s="77">
        <v>340</v>
      </c>
      <c r="E26" s="32">
        <v>169</v>
      </c>
      <c r="F26" s="388">
        <v>0.49705882352941178</v>
      </c>
      <c r="G26" s="388">
        <v>2.4895657904371385E-2</v>
      </c>
      <c r="H26" s="388">
        <v>2.3893680192280504E-2</v>
      </c>
    </row>
    <row r="27" spans="1:8" ht="15" customHeight="1">
      <c r="A27" s="49"/>
      <c r="B27" s="389" t="s">
        <v>91</v>
      </c>
      <c r="C27" s="389"/>
      <c r="D27" s="410">
        <v>22</v>
      </c>
      <c r="E27" s="390">
        <v>13</v>
      </c>
      <c r="F27" s="391">
        <v>0.59090909090909094</v>
      </c>
      <c r="G27" s="391">
        <v>1.610895511459325E-3</v>
      </c>
      <c r="H27" s="391">
        <v>1.8379753994061925E-3</v>
      </c>
    </row>
    <row r="28" spans="1:8" ht="15" customHeight="1">
      <c r="A28" s="49"/>
      <c r="B28" s="12" t="s">
        <v>97</v>
      </c>
      <c r="C28" s="12"/>
      <c r="D28" s="77">
        <v>5</v>
      </c>
      <c r="E28" s="32">
        <v>3</v>
      </c>
      <c r="F28" s="388">
        <v>0.6</v>
      </c>
      <c r="G28" s="388">
        <v>3.6611261624075567E-4</v>
      </c>
      <c r="H28" s="388">
        <v>4.2414816909373674E-4</v>
      </c>
    </row>
    <row r="29" spans="1:8" ht="15" customHeight="1">
      <c r="A29" s="49"/>
      <c r="B29" s="385" t="s">
        <v>225</v>
      </c>
      <c r="C29" s="385"/>
      <c r="D29" s="409">
        <v>5144</v>
      </c>
      <c r="E29" s="409">
        <v>2583</v>
      </c>
      <c r="F29" s="387">
        <v>0.50213841368584755</v>
      </c>
      <c r="G29" s="387">
        <v>0.37665665958848943</v>
      </c>
      <c r="H29" s="387">
        <v>0.36519157358970733</v>
      </c>
    </row>
    <row r="30" spans="1:8" ht="15" customHeight="1">
      <c r="A30" s="49"/>
      <c r="B30" s="12" t="s">
        <v>51</v>
      </c>
      <c r="C30" s="12"/>
      <c r="D30" s="77">
        <v>143</v>
      </c>
      <c r="E30" s="32">
        <v>74</v>
      </c>
      <c r="F30" s="388">
        <v>0.5174825174825175</v>
      </c>
      <c r="G30" s="388">
        <v>1.0470820824485612E-2</v>
      </c>
      <c r="H30" s="388">
        <v>1.0462321504312174E-2</v>
      </c>
    </row>
    <row r="31" spans="1:8" ht="15" customHeight="1">
      <c r="A31" s="49"/>
      <c r="B31" s="389" t="s">
        <v>54</v>
      </c>
      <c r="C31" s="389"/>
      <c r="D31" s="410">
        <v>86</v>
      </c>
      <c r="E31" s="390">
        <v>37</v>
      </c>
      <c r="F31" s="391">
        <v>0.43023255813953487</v>
      </c>
      <c r="G31" s="391">
        <v>6.2971369993409972E-3</v>
      </c>
      <c r="H31" s="391">
        <v>5.2311607521560869E-3</v>
      </c>
    </row>
    <row r="32" spans="1:8" ht="15" customHeight="1">
      <c r="A32" s="49"/>
      <c r="B32" s="12" t="s">
        <v>58</v>
      </c>
      <c r="C32" s="12"/>
      <c r="D32" s="77">
        <v>24</v>
      </c>
      <c r="E32" s="32">
        <v>10</v>
      </c>
      <c r="F32" s="388">
        <v>0.41666666666666669</v>
      </c>
      <c r="G32" s="388">
        <v>1.757340557955627E-3</v>
      </c>
      <c r="H32" s="388">
        <v>1.4138272303124558E-3</v>
      </c>
    </row>
    <row r="33" spans="1:8" ht="15" customHeight="1">
      <c r="A33" s="49"/>
      <c r="B33" s="389" t="s">
        <v>59</v>
      </c>
      <c r="C33" s="389"/>
      <c r="D33" s="410">
        <v>8</v>
      </c>
      <c r="E33" s="390">
        <v>4</v>
      </c>
      <c r="F33" s="391">
        <v>0.5</v>
      </c>
      <c r="G33" s="391">
        <v>5.8578018598520905E-4</v>
      </c>
      <c r="H33" s="391">
        <v>5.6553089212498236E-4</v>
      </c>
    </row>
    <row r="34" spans="1:8" ht="15" customHeight="1">
      <c r="A34" s="49"/>
      <c r="B34" s="12" t="s">
        <v>60</v>
      </c>
      <c r="C34" s="12"/>
      <c r="D34" s="77">
        <v>1063</v>
      </c>
      <c r="E34" s="32">
        <v>516</v>
      </c>
      <c r="F34" s="388">
        <v>0.48541862652869239</v>
      </c>
      <c r="G34" s="388">
        <v>7.7835542212784659E-2</v>
      </c>
      <c r="H34" s="388">
        <v>7.2953485084122721E-2</v>
      </c>
    </row>
    <row r="35" spans="1:8" ht="15" customHeight="1">
      <c r="A35" s="49"/>
      <c r="B35" s="389" t="s">
        <v>61</v>
      </c>
      <c r="C35" s="389"/>
      <c r="D35" s="410">
        <v>484</v>
      </c>
      <c r="E35" s="390">
        <v>245</v>
      </c>
      <c r="F35" s="391">
        <v>0.50619834710743805</v>
      </c>
      <c r="G35" s="391">
        <v>3.5439701252105146E-2</v>
      </c>
      <c r="H35" s="391">
        <v>3.4638767142655166E-2</v>
      </c>
    </row>
    <row r="36" spans="1:8" ht="15" customHeight="1">
      <c r="A36" s="49"/>
      <c r="B36" s="12" t="s">
        <v>68</v>
      </c>
      <c r="C36" s="12"/>
      <c r="D36" s="77">
        <v>165</v>
      </c>
      <c r="E36" s="32">
        <v>81</v>
      </c>
      <c r="F36" s="388">
        <v>0.49090909090909091</v>
      </c>
      <c r="G36" s="388">
        <v>1.2081716335944936E-2</v>
      </c>
      <c r="H36" s="388">
        <v>1.1452000565530892E-2</v>
      </c>
    </row>
    <row r="37" spans="1:8" ht="15" customHeight="1">
      <c r="A37" s="49"/>
      <c r="B37" s="389" t="s">
        <v>69</v>
      </c>
      <c r="C37" s="389"/>
      <c r="D37" s="410">
        <v>199</v>
      </c>
      <c r="E37" s="390">
        <v>109</v>
      </c>
      <c r="F37" s="391">
        <v>0.54773869346733672</v>
      </c>
      <c r="G37" s="391">
        <v>1.4571282126382075E-2</v>
      </c>
      <c r="H37" s="391">
        <v>1.5410716810405768E-2</v>
      </c>
    </row>
    <row r="38" spans="1:8" ht="15" customHeight="1">
      <c r="A38" s="49"/>
      <c r="B38" s="12" t="s">
        <v>71</v>
      </c>
      <c r="C38" s="12"/>
      <c r="D38" s="77">
        <v>216</v>
      </c>
      <c r="E38" s="32">
        <v>114</v>
      </c>
      <c r="F38" s="388">
        <v>0.52777777777777779</v>
      </c>
      <c r="G38" s="388">
        <v>1.5816065021600646E-2</v>
      </c>
      <c r="H38" s="388">
        <v>1.6117630425561996E-2</v>
      </c>
    </row>
    <row r="39" spans="1:8" ht="15" customHeight="1">
      <c r="A39" s="49"/>
      <c r="B39" s="389" t="s">
        <v>75</v>
      </c>
      <c r="C39" s="389"/>
      <c r="D39" s="410">
        <v>136</v>
      </c>
      <c r="E39" s="390">
        <v>61</v>
      </c>
      <c r="F39" s="391">
        <v>0.4485294117647059</v>
      </c>
      <c r="G39" s="391">
        <v>9.958263161748554E-3</v>
      </c>
      <c r="H39" s="391">
        <v>8.6243461049059812E-3</v>
      </c>
    </row>
    <row r="40" spans="1:8" ht="15" customHeight="1">
      <c r="A40" s="49"/>
      <c r="B40" s="12" t="s">
        <v>84</v>
      </c>
      <c r="C40" s="12"/>
      <c r="D40" s="77">
        <v>397</v>
      </c>
      <c r="E40" s="32">
        <v>186</v>
      </c>
      <c r="F40" s="388">
        <v>0.46851385390428213</v>
      </c>
      <c r="G40" s="388">
        <v>2.9069341729515998E-2</v>
      </c>
      <c r="H40" s="388">
        <v>2.6297186483811678E-2</v>
      </c>
    </row>
    <row r="41" spans="1:8" ht="15" customHeight="1">
      <c r="A41" s="49"/>
      <c r="B41" s="389" t="s">
        <v>87</v>
      </c>
      <c r="C41" s="389"/>
      <c r="D41" s="410">
        <v>123</v>
      </c>
      <c r="E41" s="390">
        <v>70</v>
      </c>
      <c r="F41" s="391">
        <v>0.56910569105691056</v>
      </c>
      <c r="G41" s="391">
        <v>9.0063703595225884E-3</v>
      </c>
      <c r="H41" s="391">
        <v>9.8967906121871906E-3</v>
      </c>
    </row>
    <row r="42" spans="1:8" ht="15" customHeight="1">
      <c r="A42" s="49"/>
      <c r="B42" s="12" t="s">
        <v>301</v>
      </c>
      <c r="C42" s="12"/>
      <c r="D42" s="77">
        <v>121</v>
      </c>
      <c r="E42" s="32">
        <v>101</v>
      </c>
      <c r="F42" s="388">
        <v>0.83471074380165289</v>
      </c>
      <c r="G42" s="388">
        <v>8.8599253130262866E-3</v>
      </c>
      <c r="H42" s="388">
        <v>1.4279655026155804E-2</v>
      </c>
    </row>
    <row r="43" spans="1:8" ht="15" customHeight="1">
      <c r="A43" s="49"/>
      <c r="B43" s="389" t="s">
        <v>92</v>
      </c>
      <c r="C43" s="389"/>
      <c r="D43" s="410">
        <v>158</v>
      </c>
      <c r="E43" s="390">
        <v>75</v>
      </c>
      <c r="F43" s="391">
        <v>0.47468354430379744</v>
      </c>
      <c r="G43" s="391">
        <v>1.156915867320788E-2</v>
      </c>
      <c r="H43" s="391">
        <v>1.0603704227343419E-2</v>
      </c>
    </row>
    <row r="44" spans="1:8" ht="15" customHeight="1">
      <c r="A44" s="49"/>
      <c r="B44" s="12" t="s">
        <v>94</v>
      </c>
      <c r="C44" s="12"/>
      <c r="D44" s="77">
        <v>245</v>
      </c>
      <c r="E44" s="32">
        <v>146</v>
      </c>
      <c r="F44" s="388">
        <v>0.59591836734693882</v>
      </c>
      <c r="G44" s="388">
        <v>1.7939518195797026E-2</v>
      </c>
      <c r="H44" s="388">
        <v>2.0641877562561854E-2</v>
      </c>
    </row>
    <row r="45" spans="1:8" ht="15" customHeight="1">
      <c r="A45" s="49"/>
      <c r="B45" s="389" t="s">
        <v>95</v>
      </c>
      <c r="C45" s="389"/>
      <c r="D45" s="410">
        <v>1149</v>
      </c>
      <c r="E45" s="390">
        <v>528</v>
      </c>
      <c r="F45" s="391">
        <v>0.45953002610966059</v>
      </c>
      <c r="G45" s="391">
        <v>8.4132679212125652E-2</v>
      </c>
      <c r="H45" s="391">
        <v>7.4650077760497674E-2</v>
      </c>
    </row>
    <row r="46" spans="1:8" ht="15" customHeight="1">
      <c r="A46" s="49"/>
      <c r="B46" s="12" t="s">
        <v>98</v>
      </c>
      <c r="C46" s="12"/>
      <c r="D46" s="77">
        <v>369</v>
      </c>
      <c r="E46" s="32">
        <v>191</v>
      </c>
      <c r="F46" s="388">
        <v>0.51761517615176156</v>
      </c>
      <c r="G46" s="388">
        <v>2.7019111078567769E-2</v>
      </c>
      <c r="H46" s="388">
        <v>2.7004100098967906E-2</v>
      </c>
    </row>
    <row r="47" spans="1:8" ht="15" customHeight="1">
      <c r="A47" s="49"/>
      <c r="B47" s="389" t="s">
        <v>100</v>
      </c>
      <c r="C47" s="389"/>
      <c r="D47" s="410">
        <v>58</v>
      </c>
      <c r="E47" s="390">
        <v>35</v>
      </c>
      <c r="F47" s="391">
        <v>0.60344827586206895</v>
      </c>
      <c r="G47" s="391">
        <v>4.246906348392766E-3</v>
      </c>
      <c r="H47" s="391">
        <v>4.9483953060935953E-3</v>
      </c>
    </row>
    <row r="48" spans="1:8" ht="15" customHeight="1">
      <c r="A48" s="49"/>
      <c r="B48" s="385" t="s">
        <v>226</v>
      </c>
      <c r="C48" s="385"/>
      <c r="D48" s="409">
        <v>2790</v>
      </c>
      <c r="E48" s="409">
        <v>1493</v>
      </c>
      <c r="F48" s="387">
        <v>0.53512544802867379</v>
      </c>
      <c r="G48" s="387">
        <v>0.20429083986234164</v>
      </c>
      <c r="H48" s="387">
        <v>0.21108440548564966</v>
      </c>
    </row>
    <row r="49" spans="1:8" ht="15" customHeight="1">
      <c r="A49" s="49"/>
      <c r="B49" s="12" t="s">
        <v>52</v>
      </c>
      <c r="C49" s="12"/>
      <c r="D49" s="77">
        <v>15</v>
      </c>
      <c r="E49" s="32">
        <v>10</v>
      </c>
      <c r="F49" s="388">
        <v>0.66666666666666663</v>
      </c>
      <c r="G49" s="388">
        <v>1.098337848722267E-3</v>
      </c>
      <c r="H49" s="388">
        <v>1.4138272303124558E-3</v>
      </c>
    </row>
    <row r="50" spans="1:8" ht="15" customHeight="1">
      <c r="A50" s="49"/>
      <c r="B50" s="389" t="s">
        <v>53</v>
      </c>
      <c r="C50" s="389"/>
      <c r="D50" s="410">
        <v>190</v>
      </c>
      <c r="E50" s="390">
        <v>99</v>
      </c>
      <c r="F50" s="391">
        <v>0.52105263157894732</v>
      </c>
      <c r="G50" s="391">
        <v>1.3912279417148714E-2</v>
      </c>
      <c r="H50" s="391">
        <v>1.3996889580093312E-2</v>
      </c>
    </row>
    <row r="51" spans="1:8" ht="15" customHeight="1">
      <c r="A51" s="49"/>
      <c r="B51" s="12" t="s">
        <v>55</v>
      </c>
      <c r="C51" s="12"/>
      <c r="D51" s="77">
        <v>1583</v>
      </c>
      <c r="E51" s="32">
        <v>825</v>
      </c>
      <c r="F51" s="388">
        <v>0.52116234996841437</v>
      </c>
      <c r="G51" s="388">
        <v>0.11591125430182324</v>
      </c>
      <c r="H51" s="388">
        <v>0.1166407465007776</v>
      </c>
    </row>
    <row r="52" spans="1:8" ht="15" customHeight="1">
      <c r="A52" s="49"/>
      <c r="B52" s="389" t="s">
        <v>56</v>
      </c>
      <c r="C52" s="389"/>
      <c r="D52" s="410">
        <v>174</v>
      </c>
      <c r="E52" s="390">
        <v>78</v>
      </c>
      <c r="F52" s="391">
        <v>0.44827586206896552</v>
      </c>
      <c r="G52" s="391">
        <v>1.2740719045178296E-2</v>
      </c>
      <c r="H52" s="391">
        <v>1.1027852396437155E-2</v>
      </c>
    </row>
    <row r="53" spans="1:8" ht="15" customHeight="1">
      <c r="A53" s="49"/>
      <c r="B53" s="12" t="s">
        <v>62</v>
      </c>
      <c r="C53" s="12"/>
      <c r="D53" s="77">
        <v>34</v>
      </c>
      <c r="E53" s="32">
        <v>19</v>
      </c>
      <c r="F53" s="388">
        <v>0.55882352941176472</v>
      </c>
      <c r="G53" s="388">
        <v>2.4895657904371385E-3</v>
      </c>
      <c r="H53" s="388">
        <v>2.6862717375936659E-3</v>
      </c>
    </row>
    <row r="54" spans="1:8" ht="15" customHeight="1">
      <c r="A54" s="49"/>
      <c r="B54" s="389" t="s">
        <v>63</v>
      </c>
      <c r="C54" s="389"/>
      <c r="D54" s="410">
        <v>61</v>
      </c>
      <c r="E54" s="390">
        <v>37</v>
      </c>
      <c r="F54" s="391">
        <v>0.60655737704918034</v>
      </c>
      <c r="G54" s="391">
        <v>4.4665739181372188E-3</v>
      </c>
      <c r="H54" s="391">
        <v>5.2311607521560869E-3</v>
      </c>
    </row>
    <row r="55" spans="1:8" ht="15" customHeight="1">
      <c r="A55" s="49"/>
      <c r="B55" s="12" t="s">
        <v>77</v>
      </c>
      <c r="C55" s="12"/>
      <c r="D55" s="77">
        <v>20</v>
      </c>
      <c r="E55" s="32">
        <v>13</v>
      </c>
      <c r="F55" s="388">
        <v>0.65</v>
      </c>
      <c r="G55" s="388">
        <v>1.4644504649630227E-3</v>
      </c>
      <c r="H55" s="388">
        <v>1.8379753994061925E-3</v>
      </c>
    </row>
    <row r="56" spans="1:8" ht="15" customHeight="1">
      <c r="A56" s="49"/>
      <c r="B56" s="389" t="s">
        <v>79</v>
      </c>
      <c r="C56" s="389"/>
      <c r="D56" s="410">
        <v>82</v>
      </c>
      <c r="E56" s="390">
        <v>45</v>
      </c>
      <c r="F56" s="391">
        <v>0.54878048780487809</v>
      </c>
      <c r="G56" s="391">
        <v>6.0042469063483926E-3</v>
      </c>
      <c r="H56" s="391">
        <v>6.3622225364060514E-3</v>
      </c>
    </row>
    <row r="57" spans="1:8" ht="15" customHeight="1">
      <c r="A57" s="49"/>
      <c r="B57" s="12" t="s">
        <v>82</v>
      </c>
      <c r="C57" s="12"/>
      <c r="D57" s="77">
        <v>34</v>
      </c>
      <c r="E57" s="32">
        <v>19</v>
      </c>
      <c r="F57" s="388">
        <v>0.55882352941176472</v>
      </c>
      <c r="G57" s="388">
        <v>2.4895657904371385E-3</v>
      </c>
      <c r="H57" s="388">
        <v>2.6862717375936659E-3</v>
      </c>
    </row>
    <row r="58" spans="1:8" ht="15" customHeight="1">
      <c r="A58" s="49"/>
      <c r="B58" s="389" t="s">
        <v>88</v>
      </c>
      <c r="C58" s="389"/>
      <c r="D58" s="410">
        <v>108</v>
      </c>
      <c r="E58" s="390">
        <v>51</v>
      </c>
      <c r="F58" s="391">
        <v>0.47222222222222221</v>
      </c>
      <c r="G58" s="391">
        <v>7.9080325108003228E-3</v>
      </c>
      <c r="H58" s="391">
        <v>7.2105188745935243E-3</v>
      </c>
    </row>
    <row r="59" spans="1:8" ht="15" customHeight="1">
      <c r="A59" s="49"/>
      <c r="B59" s="12" t="s">
        <v>96</v>
      </c>
      <c r="C59" s="12"/>
      <c r="D59" s="77">
        <v>196</v>
      </c>
      <c r="E59" s="32">
        <v>140</v>
      </c>
      <c r="F59" s="388">
        <v>0.7142857142857143</v>
      </c>
      <c r="G59" s="388">
        <v>1.4351614556637622E-2</v>
      </c>
      <c r="H59" s="388">
        <v>1.9793581224374381E-2</v>
      </c>
    </row>
    <row r="60" spans="1:8" ht="15" customHeight="1">
      <c r="A60" s="49"/>
      <c r="B60" s="389" t="s">
        <v>99</v>
      </c>
      <c r="C60" s="389"/>
      <c r="D60" s="410">
        <v>276</v>
      </c>
      <c r="E60" s="390">
        <v>148</v>
      </c>
      <c r="F60" s="391">
        <v>0.53623188405797106</v>
      </c>
      <c r="G60" s="391">
        <v>2.0209416416489712E-2</v>
      </c>
      <c r="H60" s="391">
        <v>2.0924643008624347E-2</v>
      </c>
    </row>
    <row r="61" spans="1:8" ht="15" customHeight="1">
      <c r="A61" s="49"/>
      <c r="B61" s="12" t="s">
        <v>102</v>
      </c>
      <c r="C61" s="12"/>
      <c r="D61" s="77">
        <v>17</v>
      </c>
      <c r="E61" s="32">
        <v>9</v>
      </c>
      <c r="F61" s="388">
        <v>0.52941176470588236</v>
      </c>
      <c r="G61" s="388">
        <v>1.2447828952185692E-3</v>
      </c>
      <c r="H61" s="388">
        <v>1.2724445072812103E-3</v>
      </c>
    </row>
    <row r="62" spans="1:8" ht="15" customHeight="1">
      <c r="A62" s="49"/>
      <c r="B62" s="385" t="s">
        <v>103</v>
      </c>
      <c r="C62" s="385"/>
      <c r="D62" s="409">
        <v>879</v>
      </c>
      <c r="E62" s="386">
        <v>309</v>
      </c>
      <c r="F62" s="387">
        <f>E62/D62</f>
        <v>0.35153583617747441</v>
      </c>
      <c r="G62" s="387">
        <f>D62/D65</f>
        <v>6.4362597935124846E-2</v>
      </c>
      <c r="H62" s="387">
        <f>E62/E65</f>
        <v>4.3687261416654882E-2</v>
      </c>
    </row>
    <row r="63" spans="1:8" ht="15" customHeight="1">
      <c r="A63" s="49"/>
      <c r="B63" s="385" t="s">
        <v>50</v>
      </c>
      <c r="C63" s="385"/>
      <c r="D63" s="409">
        <v>43</v>
      </c>
      <c r="E63" s="386">
        <v>20</v>
      </c>
      <c r="F63" s="387">
        <v>0.46500000000000002</v>
      </c>
      <c r="G63" s="387">
        <v>3.0000000000000001E-3</v>
      </c>
      <c r="H63" s="387">
        <v>3.0000000000000001E-3</v>
      </c>
    </row>
    <row r="64" spans="1:8" s="18" customFormat="1" ht="4.5" customHeight="1" thickBot="1">
      <c r="A64" s="49"/>
      <c r="B64" s="12"/>
      <c r="C64" s="12"/>
      <c r="D64" s="77"/>
      <c r="E64" s="32"/>
      <c r="F64" s="388"/>
      <c r="G64" s="388"/>
      <c r="H64" s="388"/>
    </row>
    <row r="65" spans="1:11" ht="15" customHeight="1" thickBot="1">
      <c r="A65" s="49"/>
      <c r="B65" s="382" t="s">
        <v>46</v>
      </c>
      <c r="C65" s="383"/>
      <c r="D65" s="405">
        <v>13657</v>
      </c>
      <c r="E65" s="405">
        <v>7073</v>
      </c>
      <c r="F65" s="384">
        <v>0.51790290693417296</v>
      </c>
      <c r="G65" s="384">
        <v>1</v>
      </c>
      <c r="H65" s="384">
        <v>1</v>
      </c>
      <c r="J65" s="7"/>
      <c r="K65" s="7"/>
    </row>
    <row r="66" spans="1:11" ht="15" customHeight="1">
      <c r="E66" s="406"/>
      <c r="F66" s="49"/>
      <c r="G66" s="33"/>
      <c r="H66" s="18"/>
    </row>
    <row r="67" spans="1:11" ht="15" customHeight="1">
      <c r="G67" s="33"/>
      <c r="H67" s="18"/>
    </row>
    <row r="68" spans="1:11" ht="24" customHeight="1">
      <c r="B68" s="473" t="s">
        <v>327</v>
      </c>
      <c r="C68" s="473"/>
      <c r="D68" s="473"/>
      <c r="E68" s="473"/>
      <c r="F68" s="473"/>
      <c r="G68" s="473"/>
      <c r="H68" s="473"/>
    </row>
    <row r="69" spans="1:11" ht="15" customHeight="1">
      <c r="B69" s="473" t="s">
        <v>214</v>
      </c>
      <c r="C69" s="476"/>
      <c r="D69" s="508"/>
      <c r="E69" s="508"/>
      <c r="F69" s="476"/>
      <c r="G69" s="34"/>
      <c r="H69" s="34"/>
    </row>
    <row r="70" spans="1:11" ht="20.25" customHeight="1">
      <c r="B70" s="473" t="s">
        <v>303</v>
      </c>
      <c r="C70" s="473"/>
      <c r="D70" s="473"/>
      <c r="E70" s="473"/>
      <c r="F70" s="473"/>
      <c r="G70" s="473"/>
      <c r="H70" s="473"/>
    </row>
    <row r="71" spans="1:11" ht="15" customHeight="1">
      <c r="B71" s="492" t="s">
        <v>47</v>
      </c>
      <c r="C71" s="476"/>
      <c r="D71" s="508"/>
      <c r="E71" s="508"/>
      <c r="F71" s="476"/>
      <c r="G71" s="34"/>
      <c r="H71" s="34"/>
    </row>
    <row r="72" spans="1:11">
      <c r="B72" s="510" t="s">
        <v>325</v>
      </c>
      <c r="C72" s="476"/>
      <c r="D72" s="508"/>
      <c r="E72" s="508"/>
      <c r="F72" s="476"/>
    </row>
    <row r="73" spans="1:11">
      <c r="B73" s="476"/>
      <c r="C73" s="476"/>
      <c r="D73" s="508"/>
      <c r="E73" s="508"/>
      <c r="F73" s="476"/>
    </row>
    <row r="74" spans="1:11">
      <c r="B74" s="476"/>
      <c r="C74" s="476"/>
      <c r="D74" s="508"/>
      <c r="E74" s="508"/>
      <c r="F74" s="476"/>
    </row>
  </sheetData>
  <sheetProtection sheet="1" objects="1" scenarios="1"/>
  <mergeCells count="8">
    <mergeCell ref="B74:F74"/>
    <mergeCell ref="B3:H3"/>
    <mergeCell ref="B68:H68"/>
    <mergeCell ref="B69:F69"/>
    <mergeCell ref="B71:F71"/>
    <mergeCell ref="B72:F72"/>
    <mergeCell ref="B73:F73"/>
    <mergeCell ref="B70:H70"/>
  </mergeCells>
  <hyperlinks>
    <hyperlink ref="B2" location="TABLE_OF_CONTENTS" display="Return to Table of Contents" xr:uid="{059248CF-5FEC-4F1E-9713-CA3873D3B145}"/>
  </hyperlinks>
  <pageMargins left="0.5" right="0.5" top="0.25" bottom="0.25" header="0.5" footer="0.5"/>
  <pageSetup scale="90" orientation="landscape"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sheetPr>
  <dimension ref="A1:CI94"/>
  <sheetViews>
    <sheetView showGridLines="0" topLeftCell="A65" zoomScaleNormal="100" workbookViewId="0">
      <selection activeCell="I90" sqref="I90"/>
    </sheetView>
  </sheetViews>
  <sheetFormatPr defaultColWidth="9.28515625" defaultRowHeight="12.75"/>
  <cols>
    <col min="1" max="1" width="5.5703125" style="28" customWidth="1"/>
    <col min="2" max="2" width="17.5703125" style="28" customWidth="1"/>
    <col min="3" max="3" width="43.28515625" style="28" customWidth="1"/>
    <col min="4" max="4" width="2" style="116" customWidth="1"/>
    <col min="5" max="5" width="8.85546875" style="140" bestFit="1" customWidth="1"/>
    <col min="6" max="6" width="7.28515625" style="28" customWidth="1"/>
    <col min="7" max="7" width="7.5703125" style="28" customWidth="1"/>
    <col min="8" max="8" width="1.5703125" style="28" customWidth="1"/>
    <col min="9" max="9" width="7.7109375" style="140" bestFit="1" customWidth="1"/>
    <col min="10" max="10" width="7.28515625" style="140" customWidth="1"/>
    <col min="11" max="11" width="7.5703125" style="28" customWidth="1"/>
    <col min="12" max="12" width="1.5703125" style="28" customWidth="1"/>
    <col min="13" max="13" width="7.7109375" style="140" bestFit="1" customWidth="1"/>
    <col min="14" max="14" width="6" style="140" customWidth="1"/>
    <col min="15" max="15" width="7.5703125" style="28" customWidth="1"/>
    <col min="16" max="16" width="1.5703125" style="28" customWidth="1"/>
    <col min="17" max="17" width="7.5703125" style="28" customWidth="1"/>
    <col min="18" max="18" width="6.5703125" style="28" customWidth="1"/>
    <col min="19" max="19" width="8.42578125" style="28" bestFit="1" customWidth="1"/>
    <col min="20" max="20" width="1.28515625" style="28" customWidth="1"/>
    <col min="21" max="22" width="7.5703125" style="28" customWidth="1"/>
    <col min="23" max="23" width="1" style="116" customWidth="1"/>
    <col min="24" max="24" width="7.5703125" style="28" customWidth="1"/>
    <col min="25" max="25" width="10.28515625" style="28" customWidth="1"/>
    <col min="26" max="26" width="9.28515625" style="28" customWidth="1"/>
    <col min="27" max="16384" width="9.28515625" style="28"/>
  </cols>
  <sheetData>
    <row r="1" spans="1:87" ht="12.75" customHeight="1">
      <c r="D1" s="302"/>
    </row>
    <row r="2" spans="1:87" s="117" customFormat="1" ht="15" customHeight="1">
      <c r="B2" s="67" t="s">
        <v>2</v>
      </c>
      <c r="D2" s="120"/>
      <c r="W2" s="120"/>
    </row>
    <row r="3" spans="1:87" s="102" customFormat="1" ht="32.25" customHeight="1">
      <c r="B3" s="428" t="s">
        <v>332</v>
      </c>
      <c r="C3" s="184"/>
      <c r="D3" s="52"/>
      <c r="E3" s="50"/>
      <c r="F3" s="50"/>
      <c r="G3" s="50"/>
      <c r="H3" s="50"/>
      <c r="I3" s="50"/>
      <c r="J3" s="50"/>
      <c r="K3" s="50"/>
      <c r="L3" s="50"/>
      <c r="M3" s="50"/>
      <c r="N3" s="50"/>
      <c r="O3" s="50"/>
      <c r="P3" s="50"/>
      <c r="Q3" s="50"/>
      <c r="R3" s="50"/>
      <c r="S3" s="50"/>
      <c r="T3" s="50"/>
      <c r="U3" s="50"/>
      <c r="V3" s="50"/>
      <c r="W3" s="294"/>
      <c r="X3" s="50"/>
      <c r="Y3" s="50"/>
    </row>
    <row r="4" spans="1:87" s="2" customFormat="1" ht="5.25" customHeight="1">
      <c r="B4" s="51"/>
      <c r="C4" s="51"/>
      <c r="D4" s="295"/>
      <c r="E4" s="51"/>
      <c r="F4" s="51"/>
      <c r="G4" s="51"/>
      <c r="H4" s="51"/>
      <c r="I4" s="51"/>
      <c r="J4" s="51"/>
      <c r="K4" s="51"/>
      <c r="L4" s="51"/>
      <c r="M4" s="51"/>
      <c r="N4" s="51"/>
      <c r="O4" s="51"/>
      <c r="P4" s="51"/>
      <c r="Q4" s="51"/>
      <c r="R4" s="51"/>
      <c r="S4" s="51"/>
      <c r="T4" s="51"/>
      <c r="U4" s="51"/>
      <c r="V4" s="51"/>
      <c r="W4" s="295"/>
      <c r="X4" s="51"/>
      <c r="Y4" s="51"/>
    </row>
    <row r="5" spans="1:87" s="105" customFormat="1" ht="63" customHeight="1" thickBot="1">
      <c r="B5" s="228"/>
      <c r="C5" s="228"/>
      <c r="D5" s="303"/>
      <c r="E5" s="514" t="s">
        <v>352</v>
      </c>
      <c r="F5" s="478"/>
      <c r="G5" s="478"/>
      <c r="H5" s="229"/>
      <c r="I5" s="511" t="s">
        <v>36</v>
      </c>
      <c r="J5" s="478"/>
      <c r="K5" s="478"/>
      <c r="L5" s="229"/>
      <c r="M5" s="511" t="s">
        <v>37</v>
      </c>
      <c r="N5" s="478"/>
      <c r="O5" s="478"/>
      <c r="P5" s="229"/>
      <c r="Q5" s="511" t="s">
        <v>38</v>
      </c>
      <c r="R5" s="478"/>
      <c r="S5" s="478"/>
      <c r="T5" s="292"/>
      <c r="U5" s="511" t="s">
        <v>227</v>
      </c>
      <c r="V5" s="478"/>
      <c r="W5" s="293"/>
      <c r="X5" s="511" t="s">
        <v>228</v>
      </c>
      <c r="Y5" s="478"/>
    </row>
    <row r="6" spans="1:87" s="1" customFormat="1" ht="34.5" customHeight="1" thickBot="1">
      <c r="B6" s="204" t="s">
        <v>299</v>
      </c>
      <c r="C6" s="204" t="s">
        <v>48</v>
      </c>
      <c r="D6" s="304"/>
      <c r="E6" s="230" t="s">
        <v>229</v>
      </c>
      <c r="F6" s="230" t="s">
        <v>230</v>
      </c>
      <c r="G6" s="231" t="s">
        <v>231</v>
      </c>
      <c r="H6" s="290"/>
      <c r="I6" s="230" t="s">
        <v>229</v>
      </c>
      <c r="J6" s="230" t="s">
        <v>230</v>
      </c>
      <c r="K6" s="231" t="s">
        <v>231</v>
      </c>
      <c r="L6" s="290"/>
      <c r="M6" s="230" t="s">
        <v>229</v>
      </c>
      <c r="N6" s="230" t="s">
        <v>230</v>
      </c>
      <c r="O6" s="231" t="s">
        <v>231</v>
      </c>
      <c r="P6" s="290"/>
      <c r="Q6" s="230" t="s">
        <v>229</v>
      </c>
      <c r="R6" s="230" t="s">
        <v>230</v>
      </c>
      <c r="S6" s="231" t="s">
        <v>231</v>
      </c>
      <c r="T6" s="293"/>
      <c r="U6" s="232" t="s">
        <v>36</v>
      </c>
      <c r="V6" s="232" t="s">
        <v>37</v>
      </c>
      <c r="W6" s="296"/>
      <c r="X6" s="232" t="s">
        <v>36</v>
      </c>
      <c r="Y6" s="232" t="s">
        <v>37</v>
      </c>
    </row>
    <row r="7" spans="1:87" s="2" customFormat="1" ht="28.5">
      <c r="B7" s="397" t="s">
        <v>104</v>
      </c>
      <c r="C7" s="82" t="s">
        <v>105</v>
      </c>
      <c r="D7" s="398"/>
      <c r="E7" s="106">
        <v>1397</v>
      </c>
      <c r="F7" s="106">
        <v>81</v>
      </c>
      <c r="G7" s="218">
        <v>5.8000000000000003E-2</v>
      </c>
      <c r="H7" s="291"/>
      <c r="I7" s="106">
        <v>564</v>
      </c>
      <c r="J7" s="106">
        <v>26</v>
      </c>
      <c r="K7" s="218">
        <v>4.6100000000000002E-2</v>
      </c>
      <c r="L7" s="291"/>
      <c r="M7" s="106">
        <v>833</v>
      </c>
      <c r="N7" s="106">
        <v>55</v>
      </c>
      <c r="O7" s="218">
        <v>6.6000000000000003E-2</v>
      </c>
      <c r="P7" s="291"/>
      <c r="Q7" s="106">
        <v>0</v>
      </c>
      <c r="R7" s="106">
        <v>0</v>
      </c>
      <c r="S7" s="216"/>
      <c r="T7" s="291"/>
      <c r="U7" s="218">
        <v>0.4037</v>
      </c>
      <c r="V7" s="218">
        <v>0.59630000000000005</v>
      </c>
      <c r="W7" s="399"/>
      <c r="X7" s="218">
        <v>0.32100000000000001</v>
      </c>
      <c r="Y7" s="218">
        <v>0.67900000000000005</v>
      </c>
      <c r="Z7" s="47"/>
    </row>
    <row r="8" spans="1:87" s="142" customFormat="1" ht="28.5">
      <c r="A8" s="141"/>
      <c r="B8" s="107" t="s">
        <v>106</v>
      </c>
      <c r="C8" s="209" t="s">
        <v>349</v>
      </c>
      <c r="D8" s="305"/>
      <c r="E8" s="411">
        <v>3435</v>
      </c>
      <c r="F8" s="412">
        <v>78</v>
      </c>
      <c r="G8" s="215">
        <v>2.2700000000000001E-2</v>
      </c>
      <c r="H8" s="291"/>
      <c r="I8" s="412">
        <v>1480</v>
      </c>
      <c r="J8" s="412">
        <v>33</v>
      </c>
      <c r="K8" s="215">
        <v>2.23E-2</v>
      </c>
      <c r="L8" s="291"/>
      <c r="M8" s="412">
        <v>1949</v>
      </c>
      <c r="N8" s="412">
        <v>45</v>
      </c>
      <c r="O8" s="215">
        <v>2.3099999999999999E-2</v>
      </c>
      <c r="P8" s="291"/>
      <c r="Q8" s="412">
        <v>6</v>
      </c>
      <c r="R8" s="412">
        <v>0</v>
      </c>
      <c r="S8" s="215"/>
      <c r="T8" s="291"/>
      <c r="U8" s="215">
        <v>0.43090000000000001</v>
      </c>
      <c r="V8" s="215">
        <v>0.56740000000000002</v>
      </c>
      <c r="W8" s="291"/>
      <c r="X8" s="215">
        <v>0.42309999999999998</v>
      </c>
      <c r="Y8" s="215">
        <v>0.57689999999999997</v>
      </c>
      <c r="Z8" s="47"/>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28"/>
      <c r="BV8" s="127"/>
      <c r="BW8" s="28"/>
      <c r="BX8" s="46"/>
      <c r="BY8" s="46"/>
      <c r="BZ8" s="46"/>
      <c r="CA8" s="46"/>
      <c r="CB8" s="46"/>
      <c r="CC8" s="46"/>
      <c r="CD8" s="46"/>
      <c r="CE8" s="46"/>
      <c r="CF8" s="46"/>
      <c r="CG8" s="46"/>
      <c r="CH8" s="46"/>
      <c r="CI8" s="28"/>
    </row>
    <row r="9" spans="1:87" s="2" customFormat="1" ht="28.5">
      <c r="B9" s="397" t="s">
        <v>106</v>
      </c>
      <c r="C9" s="82" t="s">
        <v>108</v>
      </c>
      <c r="D9" s="398"/>
      <c r="E9" s="106">
        <v>2895</v>
      </c>
      <c r="F9" s="106">
        <v>144</v>
      </c>
      <c r="G9" s="218">
        <v>4.9700000000000001E-2</v>
      </c>
      <c r="H9" s="291"/>
      <c r="I9" s="106">
        <v>1325</v>
      </c>
      <c r="J9" s="106">
        <v>76</v>
      </c>
      <c r="K9" s="218">
        <v>5.74E-2</v>
      </c>
      <c r="L9" s="291"/>
      <c r="M9" s="106">
        <v>1568</v>
      </c>
      <c r="N9" s="106">
        <v>67</v>
      </c>
      <c r="O9" s="218">
        <v>4.2700000000000002E-2</v>
      </c>
      <c r="P9" s="291"/>
      <c r="Q9" s="106">
        <v>2</v>
      </c>
      <c r="R9" s="106">
        <v>1</v>
      </c>
      <c r="S9" s="216"/>
      <c r="T9" s="291"/>
      <c r="U9" s="218">
        <v>0.4577</v>
      </c>
      <c r="V9" s="218">
        <v>0.54159999999999997</v>
      </c>
      <c r="W9" s="399"/>
      <c r="X9" s="218">
        <v>0.52780000000000005</v>
      </c>
      <c r="Y9" s="218">
        <v>0.46529999999999999</v>
      </c>
      <c r="Z9" s="47"/>
    </row>
    <row r="10" spans="1:87" s="111" customFormat="1" ht="28.5">
      <c r="B10" s="400" t="s">
        <v>109</v>
      </c>
      <c r="C10" s="209" t="s">
        <v>112</v>
      </c>
      <c r="D10" s="398"/>
      <c r="E10" s="412">
        <v>2357</v>
      </c>
      <c r="F10" s="412">
        <v>148</v>
      </c>
      <c r="G10" s="219">
        <v>6.2799999999999995E-2</v>
      </c>
      <c r="H10" s="291"/>
      <c r="I10" s="412">
        <v>982</v>
      </c>
      <c r="J10" s="412">
        <v>80</v>
      </c>
      <c r="K10" s="219">
        <v>8.1500000000000003E-2</v>
      </c>
      <c r="L10" s="291"/>
      <c r="M10" s="412">
        <v>1371</v>
      </c>
      <c r="N10" s="412">
        <v>68</v>
      </c>
      <c r="O10" s="219">
        <v>4.9599999999999998E-2</v>
      </c>
      <c r="P10" s="291"/>
      <c r="Q10" s="412">
        <v>4</v>
      </c>
      <c r="R10" s="412">
        <v>0</v>
      </c>
      <c r="S10" s="215"/>
      <c r="T10" s="291"/>
      <c r="U10" s="219">
        <v>0.41660000000000003</v>
      </c>
      <c r="V10" s="219">
        <v>0.58169999999999999</v>
      </c>
      <c r="W10" s="399"/>
      <c r="X10" s="219">
        <v>0.54049999999999998</v>
      </c>
      <c r="Y10" s="219">
        <v>0.45950000000000002</v>
      </c>
      <c r="Z10" s="47"/>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row>
    <row r="11" spans="1:87" s="2" customFormat="1" ht="28.5">
      <c r="B11" s="397" t="s">
        <v>109</v>
      </c>
      <c r="C11" s="82" t="s">
        <v>111</v>
      </c>
      <c r="D11" s="398"/>
      <c r="E11" s="106">
        <v>1645</v>
      </c>
      <c r="F11" s="106">
        <v>70</v>
      </c>
      <c r="G11" s="218">
        <v>4.2599999999999999E-2</v>
      </c>
      <c r="H11" s="291"/>
      <c r="I11" s="106">
        <v>633</v>
      </c>
      <c r="J11" s="106">
        <v>26</v>
      </c>
      <c r="K11" s="218">
        <v>4.1099999999999998E-2</v>
      </c>
      <c r="L11" s="291"/>
      <c r="M11" s="106">
        <v>1009</v>
      </c>
      <c r="N11" s="106">
        <v>43</v>
      </c>
      <c r="O11" s="218">
        <v>4.2599999999999999E-2</v>
      </c>
      <c r="P11" s="291"/>
      <c r="Q11" s="106">
        <v>3</v>
      </c>
      <c r="R11" s="106">
        <v>1</v>
      </c>
      <c r="S11" s="216"/>
      <c r="T11" s="291"/>
      <c r="U11" s="218">
        <v>0.38479999999999998</v>
      </c>
      <c r="V11" s="218">
        <v>0.61339999999999995</v>
      </c>
      <c r="W11" s="399"/>
      <c r="X11" s="218">
        <v>0.37140000000000001</v>
      </c>
      <c r="Y11" s="218">
        <v>0.61429999999999996</v>
      </c>
      <c r="Z11" s="47"/>
    </row>
    <row r="12" spans="1:87" s="111" customFormat="1" ht="28.5">
      <c r="B12" s="400" t="s">
        <v>109</v>
      </c>
      <c r="C12" s="209" t="s">
        <v>116</v>
      </c>
      <c r="D12" s="398"/>
      <c r="E12" s="412">
        <v>1855</v>
      </c>
      <c r="F12" s="412">
        <v>88</v>
      </c>
      <c r="G12" s="219">
        <v>4.7399999999999998E-2</v>
      </c>
      <c r="H12" s="291"/>
      <c r="I12" s="412">
        <v>730</v>
      </c>
      <c r="J12" s="412">
        <v>20</v>
      </c>
      <c r="K12" s="219">
        <v>2.7400000000000001E-2</v>
      </c>
      <c r="L12" s="291"/>
      <c r="M12" s="412">
        <v>1121</v>
      </c>
      <c r="N12" s="412">
        <v>68</v>
      </c>
      <c r="O12" s="219">
        <v>6.0699999999999997E-2</v>
      </c>
      <c r="P12" s="291"/>
      <c r="Q12" s="412">
        <v>4</v>
      </c>
      <c r="R12" s="412">
        <v>0</v>
      </c>
      <c r="S12" s="215"/>
      <c r="T12" s="291"/>
      <c r="U12" s="219">
        <v>0.39350000000000002</v>
      </c>
      <c r="V12" s="219">
        <v>0.60429999999999995</v>
      </c>
      <c r="W12" s="399"/>
      <c r="X12" s="219">
        <v>0.2273</v>
      </c>
      <c r="Y12" s="219">
        <v>0.77270000000000005</v>
      </c>
      <c r="Z12" s="47"/>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row>
    <row r="13" spans="1:87" s="2" customFormat="1" ht="14.25">
      <c r="B13" s="397" t="s">
        <v>109</v>
      </c>
      <c r="C13" s="82" t="s">
        <v>113</v>
      </c>
      <c r="D13" s="398"/>
      <c r="E13" s="106">
        <v>2730</v>
      </c>
      <c r="F13" s="106">
        <v>143</v>
      </c>
      <c r="G13" s="218">
        <v>5.2400000000000002E-2</v>
      </c>
      <c r="H13" s="291"/>
      <c r="I13" s="106">
        <v>1050</v>
      </c>
      <c r="J13" s="106">
        <v>58</v>
      </c>
      <c r="K13" s="218">
        <v>5.5199999999999999E-2</v>
      </c>
      <c r="L13" s="291"/>
      <c r="M13" s="106">
        <v>1673</v>
      </c>
      <c r="N13" s="106">
        <v>85</v>
      </c>
      <c r="O13" s="218">
        <v>5.0799999999999998E-2</v>
      </c>
      <c r="P13" s="291"/>
      <c r="Q13" s="106">
        <v>7</v>
      </c>
      <c r="R13" s="106">
        <v>0</v>
      </c>
      <c r="S13" s="216"/>
      <c r="T13" s="291"/>
      <c r="U13" s="218">
        <v>0.3846</v>
      </c>
      <c r="V13" s="218">
        <v>0.61280000000000001</v>
      </c>
      <c r="W13" s="399"/>
      <c r="X13" s="218">
        <v>0.40560000000000002</v>
      </c>
      <c r="Y13" s="218">
        <v>0.59440000000000004</v>
      </c>
      <c r="Z13" s="47"/>
    </row>
    <row r="14" spans="1:87" s="111" customFormat="1" ht="14.25">
      <c r="B14" s="400" t="s">
        <v>109</v>
      </c>
      <c r="C14" s="209" t="s">
        <v>110</v>
      </c>
      <c r="D14" s="398"/>
      <c r="E14" s="412">
        <v>1607</v>
      </c>
      <c r="F14" s="412">
        <v>105</v>
      </c>
      <c r="G14" s="219">
        <v>6.5299999999999997E-2</v>
      </c>
      <c r="H14" s="291"/>
      <c r="I14" s="412">
        <v>741</v>
      </c>
      <c r="J14" s="412">
        <v>52</v>
      </c>
      <c r="K14" s="219">
        <v>7.0199999999999999E-2</v>
      </c>
      <c r="L14" s="291"/>
      <c r="M14" s="412">
        <v>863</v>
      </c>
      <c r="N14" s="412">
        <v>53</v>
      </c>
      <c r="O14" s="219">
        <v>6.1400000000000003E-2</v>
      </c>
      <c r="P14" s="291"/>
      <c r="Q14" s="412">
        <v>3</v>
      </c>
      <c r="R14" s="412">
        <v>0</v>
      </c>
      <c r="S14" s="215"/>
      <c r="T14" s="291"/>
      <c r="U14" s="219">
        <v>0.46110000000000001</v>
      </c>
      <c r="V14" s="219">
        <v>0.53700000000000003</v>
      </c>
      <c r="W14" s="399"/>
      <c r="X14" s="219">
        <v>0.49519999999999997</v>
      </c>
      <c r="Y14" s="219">
        <v>0.50480000000000003</v>
      </c>
      <c r="Z14" s="47"/>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row>
    <row r="15" spans="1:87" s="2" customFormat="1" ht="28.5">
      <c r="B15" s="397" t="s">
        <v>109</v>
      </c>
      <c r="C15" s="82" t="s">
        <v>114</v>
      </c>
      <c r="D15" s="398"/>
      <c r="E15" s="106">
        <v>2627</v>
      </c>
      <c r="F15" s="106">
        <v>70</v>
      </c>
      <c r="G15" s="218">
        <v>2.6599999999999999E-2</v>
      </c>
      <c r="H15" s="291"/>
      <c r="I15" s="106">
        <v>1043</v>
      </c>
      <c r="J15" s="106">
        <v>29</v>
      </c>
      <c r="K15" s="218">
        <v>2.7799999999999998E-2</v>
      </c>
      <c r="L15" s="291"/>
      <c r="M15" s="106">
        <v>1578</v>
      </c>
      <c r="N15" s="106">
        <v>41</v>
      </c>
      <c r="O15" s="218">
        <v>2.5999999999999999E-2</v>
      </c>
      <c r="P15" s="291"/>
      <c r="Q15" s="106">
        <v>6</v>
      </c>
      <c r="R15" s="106">
        <v>0</v>
      </c>
      <c r="S15" s="216"/>
      <c r="T15" s="291"/>
      <c r="U15" s="218">
        <v>0.39700000000000002</v>
      </c>
      <c r="V15" s="218">
        <v>0.60070000000000001</v>
      </c>
      <c r="W15" s="399"/>
      <c r="X15" s="218">
        <v>0.4143</v>
      </c>
      <c r="Y15" s="218">
        <v>0.5857</v>
      </c>
      <c r="Z15" s="47"/>
    </row>
    <row r="16" spans="1:87" s="111" customFormat="1" ht="28.5">
      <c r="B16" s="400" t="s">
        <v>109</v>
      </c>
      <c r="C16" s="209" t="s">
        <v>115</v>
      </c>
      <c r="D16" s="398"/>
      <c r="E16" s="412">
        <v>689</v>
      </c>
      <c r="F16" s="412">
        <v>39</v>
      </c>
      <c r="G16" s="219">
        <v>5.6599999999999998E-2</v>
      </c>
      <c r="H16" s="291"/>
      <c r="I16" s="412">
        <v>342</v>
      </c>
      <c r="J16" s="412">
        <v>18</v>
      </c>
      <c r="K16" s="219">
        <v>5.2600000000000001E-2</v>
      </c>
      <c r="L16" s="291"/>
      <c r="M16" s="412">
        <v>346</v>
      </c>
      <c r="N16" s="412">
        <v>21</v>
      </c>
      <c r="O16" s="219">
        <v>6.0699999999999997E-2</v>
      </c>
      <c r="P16" s="291"/>
      <c r="Q16" s="412">
        <v>1</v>
      </c>
      <c r="R16" s="412">
        <v>0</v>
      </c>
      <c r="S16" s="215"/>
      <c r="T16" s="291"/>
      <c r="U16" s="219">
        <v>0.49640000000000001</v>
      </c>
      <c r="V16" s="219">
        <v>0.50219999999999998</v>
      </c>
      <c r="W16" s="399"/>
      <c r="X16" s="219">
        <v>0.46150000000000002</v>
      </c>
      <c r="Y16" s="219">
        <v>0.53849999999999998</v>
      </c>
      <c r="Z16" s="47"/>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row>
    <row r="17" spans="2:87" s="2" customFormat="1" ht="28.5">
      <c r="B17" s="397" t="s">
        <v>117</v>
      </c>
      <c r="C17" s="82" t="s">
        <v>118</v>
      </c>
      <c r="D17" s="398"/>
      <c r="E17" s="106">
        <v>2567</v>
      </c>
      <c r="F17" s="106">
        <v>78</v>
      </c>
      <c r="G17" s="218">
        <v>3.04E-2</v>
      </c>
      <c r="H17" s="291"/>
      <c r="I17" s="106">
        <v>1049</v>
      </c>
      <c r="J17" s="106">
        <v>31</v>
      </c>
      <c r="K17" s="218">
        <v>2.9600000000000001E-2</v>
      </c>
      <c r="L17" s="291"/>
      <c r="M17" s="106">
        <v>1514</v>
      </c>
      <c r="N17" s="106">
        <v>47</v>
      </c>
      <c r="O17" s="218">
        <v>3.1E-2</v>
      </c>
      <c r="P17" s="291"/>
      <c r="Q17" s="106">
        <v>4</v>
      </c>
      <c r="R17" s="106">
        <v>0</v>
      </c>
      <c r="S17" s="216"/>
      <c r="T17" s="291"/>
      <c r="U17" s="218">
        <v>0.40860000000000002</v>
      </c>
      <c r="V17" s="218">
        <v>0.58979999999999999</v>
      </c>
      <c r="W17" s="399"/>
      <c r="X17" s="218">
        <v>0.39739999999999998</v>
      </c>
      <c r="Y17" s="218">
        <v>0.60260000000000002</v>
      </c>
      <c r="Z17" s="47"/>
    </row>
    <row r="18" spans="2:87" s="111" customFormat="1" ht="28.5">
      <c r="B18" s="400" t="s">
        <v>119</v>
      </c>
      <c r="C18" s="209" t="s">
        <v>120</v>
      </c>
      <c r="D18" s="398"/>
      <c r="E18" s="412">
        <v>1737</v>
      </c>
      <c r="F18" s="412">
        <v>52</v>
      </c>
      <c r="G18" s="219">
        <v>2.9899999999999999E-2</v>
      </c>
      <c r="H18" s="291"/>
      <c r="I18" s="412">
        <v>681</v>
      </c>
      <c r="J18" s="412">
        <v>20</v>
      </c>
      <c r="K18" s="219">
        <v>2.9399999999999999E-2</v>
      </c>
      <c r="L18" s="291"/>
      <c r="M18" s="412">
        <v>1054</v>
      </c>
      <c r="N18" s="412">
        <v>32</v>
      </c>
      <c r="O18" s="219">
        <v>3.04E-2</v>
      </c>
      <c r="P18" s="291"/>
      <c r="Q18" s="412">
        <v>2</v>
      </c>
      <c r="R18" s="412">
        <v>0</v>
      </c>
      <c r="S18" s="215"/>
      <c r="T18" s="291"/>
      <c r="U18" s="219">
        <v>0.3921</v>
      </c>
      <c r="V18" s="219">
        <v>0.60680000000000001</v>
      </c>
      <c r="W18" s="399"/>
      <c r="X18" s="219">
        <v>0.3846</v>
      </c>
      <c r="Y18" s="219">
        <v>0.61539999999999995</v>
      </c>
      <c r="Z18" s="47"/>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row>
    <row r="19" spans="2:87" s="2" customFormat="1" ht="14.25">
      <c r="B19" s="397" t="s">
        <v>121</v>
      </c>
      <c r="C19" s="82" t="s">
        <v>122</v>
      </c>
      <c r="D19" s="398"/>
      <c r="E19" s="106">
        <v>898</v>
      </c>
      <c r="F19" s="106">
        <v>72</v>
      </c>
      <c r="G19" s="218">
        <v>8.0199999999999994E-2</v>
      </c>
      <c r="H19" s="291"/>
      <c r="I19" s="106">
        <v>354</v>
      </c>
      <c r="J19" s="106">
        <v>31</v>
      </c>
      <c r="K19" s="218">
        <v>8.7599999999999997E-2</v>
      </c>
      <c r="L19" s="291"/>
      <c r="M19" s="106">
        <v>542</v>
      </c>
      <c r="N19" s="106">
        <v>41</v>
      </c>
      <c r="O19" s="218">
        <v>7.5600000000000001E-2</v>
      </c>
      <c r="P19" s="291"/>
      <c r="Q19" s="106">
        <v>2</v>
      </c>
      <c r="R19" s="106">
        <v>0</v>
      </c>
      <c r="S19" s="216"/>
      <c r="T19" s="291"/>
      <c r="U19" s="218">
        <v>0.39419999999999999</v>
      </c>
      <c r="V19" s="218">
        <v>0.60360000000000003</v>
      </c>
      <c r="W19" s="399"/>
      <c r="X19" s="218">
        <v>0.43059999999999998</v>
      </c>
      <c r="Y19" s="218">
        <v>0.56940000000000002</v>
      </c>
      <c r="Z19" s="47"/>
    </row>
    <row r="20" spans="2:87" s="111" customFormat="1" ht="14.25">
      <c r="B20" s="400" t="s">
        <v>123</v>
      </c>
      <c r="C20" s="209" t="s">
        <v>126</v>
      </c>
      <c r="D20" s="398"/>
      <c r="E20" s="412">
        <v>2137</v>
      </c>
      <c r="F20" s="412">
        <v>93</v>
      </c>
      <c r="G20" s="219">
        <v>4.3499999999999997E-2</v>
      </c>
      <c r="H20" s="291"/>
      <c r="I20" s="412">
        <v>847</v>
      </c>
      <c r="J20" s="412">
        <v>22</v>
      </c>
      <c r="K20" s="219">
        <v>2.5999999999999999E-2</v>
      </c>
      <c r="L20" s="291"/>
      <c r="M20" s="412">
        <v>1288</v>
      </c>
      <c r="N20" s="412">
        <v>71</v>
      </c>
      <c r="O20" s="219">
        <v>5.5100000000000003E-2</v>
      </c>
      <c r="P20" s="291"/>
      <c r="Q20" s="412">
        <v>2</v>
      </c>
      <c r="R20" s="412">
        <v>0</v>
      </c>
      <c r="S20" s="215"/>
      <c r="T20" s="291"/>
      <c r="U20" s="219">
        <v>0.39639999999999997</v>
      </c>
      <c r="V20" s="219">
        <v>0.60270000000000001</v>
      </c>
      <c r="W20" s="399"/>
      <c r="X20" s="219">
        <v>0.2366</v>
      </c>
      <c r="Y20" s="219">
        <v>0.76339999999999997</v>
      </c>
      <c r="Z20" s="4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row>
    <row r="21" spans="2:87" s="2" customFormat="1" ht="28.5">
      <c r="B21" s="397" t="s">
        <v>123</v>
      </c>
      <c r="C21" s="82" t="s">
        <v>124</v>
      </c>
      <c r="D21" s="398"/>
      <c r="E21" s="106">
        <v>3067</v>
      </c>
      <c r="F21" s="106">
        <v>129</v>
      </c>
      <c r="G21" s="218">
        <v>4.2099999999999999E-2</v>
      </c>
      <c r="H21" s="291"/>
      <c r="I21" s="106">
        <v>1198</v>
      </c>
      <c r="J21" s="106">
        <v>47</v>
      </c>
      <c r="K21" s="218">
        <v>3.9199999999999999E-2</v>
      </c>
      <c r="L21" s="291"/>
      <c r="M21" s="106">
        <v>1865</v>
      </c>
      <c r="N21" s="106">
        <v>82</v>
      </c>
      <c r="O21" s="218">
        <v>4.3999999999999997E-2</v>
      </c>
      <c r="P21" s="291"/>
      <c r="Q21" s="106">
        <v>4</v>
      </c>
      <c r="R21" s="106">
        <v>0</v>
      </c>
      <c r="S21" s="216"/>
      <c r="T21" s="291"/>
      <c r="U21" s="218">
        <v>0.3906</v>
      </c>
      <c r="V21" s="218">
        <v>0.60809999999999997</v>
      </c>
      <c r="W21" s="399"/>
      <c r="X21" s="218">
        <v>0.36430000000000001</v>
      </c>
      <c r="Y21" s="218">
        <v>0.63570000000000004</v>
      </c>
      <c r="Z21" s="47"/>
    </row>
    <row r="22" spans="2:87" s="111" customFormat="1" ht="28.5">
      <c r="B22" s="400" t="s">
        <v>123</v>
      </c>
      <c r="C22" s="209" t="s">
        <v>125</v>
      </c>
      <c r="D22" s="398"/>
      <c r="E22" s="412">
        <v>3939</v>
      </c>
      <c r="F22" s="412">
        <v>145</v>
      </c>
      <c r="G22" s="219">
        <v>3.6799999999999999E-2</v>
      </c>
      <c r="H22" s="291"/>
      <c r="I22" s="412">
        <v>1630</v>
      </c>
      <c r="J22" s="412">
        <v>73</v>
      </c>
      <c r="K22" s="219">
        <v>4.48E-2</v>
      </c>
      <c r="L22" s="291"/>
      <c r="M22" s="412">
        <v>2304</v>
      </c>
      <c r="N22" s="412">
        <v>72</v>
      </c>
      <c r="O22" s="219">
        <v>3.1300000000000001E-2</v>
      </c>
      <c r="P22" s="291"/>
      <c r="Q22" s="412">
        <v>5</v>
      </c>
      <c r="R22" s="412">
        <v>0</v>
      </c>
      <c r="S22" s="215"/>
      <c r="T22" s="291"/>
      <c r="U22" s="219">
        <v>0.4138</v>
      </c>
      <c r="V22" s="219">
        <v>0.58489999999999998</v>
      </c>
      <c r="W22" s="399"/>
      <c r="X22" s="219">
        <v>0.50339999999999996</v>
      </c>
      <c r="Y22" s="219">
        <v>0.49659999999999999</v>
      </c>
      <c r="Z22" s="4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row>
    <row r="23" spans="2:87" s="2" customFormat="1" ht="28.5">
      <c r="B23" s="397" t="s">
        <v>127</v>
      </c>
      <c r="C23" s="82" t="s">
        <v>128</v>
      </c>
      <c r="D23" s="398"/>
      <c r="E23" s="106">
        <v>1360</v>
      </c>
      <c r="F23" s="106">
        <v>99</v>
      </c>
      <c r="G23" s="218">
        <v>7.2800000000000004E-2</v>
      </c>
      <c r="H23" s="291"/>
      <c r="I23" s="106">
        <v>524</v>
      </c>
      <c r="J23" s="106">
        <v>48</v>
      </c>
      <c r="K23" s="218">
        <v>9.1600000000000001E-2</v>
      </c>
      <c r="L23" s="291"/>
      <c r="M23" s="106">
        <v>835</v>
      </c>
      <c r="N23" s="106">
        <v>51</v>
      </c>
      <c r="O23" s="218">
        <v>6.1100000000000002E-2</v>
      </c>
      <c r="P23" s="291"/>
      <c r="Q23" s="106">
        <v>1</v>
      </c>
      <c r="R23" s="106">
        <v>0</v>
      </c>
      <c r="S23" s="216"/>
      <c r="T23" s="291"/>
      <c r="U23" s="218">
        <v>0.38529999999999998</v>
      </c>
      <c r="V23" s="218">
        <v>0.61399999999999999</v>
      </c>
      <c r="W23" s="399"/>
      <c r="X23" s="218">
        <v>0.48480000000000001</v>
      </c>
      <c r="Y23" s="218">
        <v>0.51519999999999999</v>
      </c>
      <c r="Z23" s="47"/>
    </row>
    <row r="24" spans="2:87" s="111" customFormat="1" ht="28.5">
      <c r="B24" s="400" t="s">
        <v>129</v>
      </c>
      <c r="C24" s="209" t="s">
        <v>130</v>
      </c>
      <c r="D24" s="398"/>
      <c r="E24" s="412">
        <v>1273</v>
      </c>
      <c r="F24" s="412">
        <v>79</v>
      </c>
      <c r="G24" s="219">
        <v>6.2100000000000002E-2</v>
      </c>
      <c r="H24" s="291"/>
      <c r="I24" s="412">
        <v>547</v>
      </c>
      <c r="J24" s="412">
        <v>22</v>
      </c>
      <c r="K24" s="219">
        <v>4.02E-2</v>
      </c>
      <c r="L24" s="291"/>
      <c r="M24" s="412">
        <v>724</v>
      </c>
      <c r="N24" s="412">
        <v>56</v>
      </c>
      <c r="O24" s="219">
        <v>7.7299999999999994E-2</v>
      </c>
      <c r="P24" s="291"/>
      <c r="Q24" s="412">
        <v>2</v>
      </c>
      <c r="R24" s="412">
        <v>1</v>
      </c>
      <c r="S24" s="215"/>
      <c r="T24" s="291"/>
      <c r="U24" s="219">
        <v>0.42970000000000003</v>
      </c>
      <c r="V24" s="219">
        <v>0.56869999999999998</v>
      </c>
      <c r="W24" s="399"/>
      <c r="X24" s="219">
        <v>0.27850000000000003</v>
      </c>
      <c r="Y24" s="219">
        <v>0.70889999999999997</v>
      </c>
      <c r="Z24" s="47"/>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row>
    <row r="25" spans="2:87" s="2" customFormat="1" ht="28.5">
      <c r="B25" s="397" t="s">
        <v>131</v>
      </c>
      <c r="C25" s="82" t="s">
        <v>134</v>
      </c>
      <c r="D25" s="398"/>
      <c r="E25" s="106">
        <v>801</v>
      </c>
      <c r="F25" s="106">
        <v>50</v>
      </c>
      <c r="G25" s="218">
        <v>6.2399999999999997E-2</v>
      </c>
      <c r="H25" s="291"/>
      <c r="I25" s="106">
        <v>343</v>
      </c>
      <c r="J25" s="106">
        <v>20</v>
      </c>
      <c r="K25" s="218">
        <v>5.8299999999999998E-2</v>
      </c>
      <c r="L25" s="291"/>
      <c r="M25" s="106">
        <v>457</v>
      </c>
      <c r="N25" s="106">
        <v>30</v>
      </c>
      <c r="O25" s="218">
        <v>6.5600000000000006E-2</v>
      </c>
      <c r="P25" s="291"/>
      <c r="Q25" s="106">
        <v>1</v>
      </c>
      <c r="R25" s="106">
        <v>0</v>
      </c>
      <c r="S25" s="216"/>
      <c r="T25" s="291"/>
      <c r="U25" s="218">
        <v>0.42820000000000003</v>
      </c>
      <c r="V25" s="218">
        <v>0.57050000000000001</v>
      </c>
      <c r="W25" s="399"/>
      <c r="X25" s="218">
        <v>0.4</v>
      </c>
      <c r="Y25" s="218">
        <v>0.6</v>
      </c>
      <c r="Z25" s="47"/>
    </row>
    <row r="26" spans="2:87" s="111" customFormat="1" ht="28.5">
      <c r="B26" s="400" t="s">
        <v>131</v>
      </c>
      <c r="C26" s="209" t="s">
        <v>133</v>
      </c>
      <c r="D26" s="398"/>
      <c r="E26" s="412">
        <v>1863</v>
      </c>
      <c r="F26" s="412">
        <v>70</v>
      </c>
      <c r="G26" s="219">
        <v>3.7600000000000001E-2</v>
      </c>
      <c r="H26" s="291"/>
      <c r="I26" s="412">
        <v>680</v>
      </c>
      <c r="J26" s="412">
        <v>21</v>
      </c>
      <c r="K26" s="219">
        <v>3.09E-2</v>
      </c>
      <c r="L26" s="291"/>
      <c r="M26" s="412">
        <v>1182</v>
      </c>
      <c r="N26" s="412">
        <v>48</v>
      </c>
      <c r="O26" s="219">
        <v>4.0599999999999997E-2</v>
      </c>
      <c r="P26" s="291"/>
      <c r="Q26" s="412">
        <v>1</v>
      </c>
      <c r="R26" s="412">
        <v>1</v>
      </c>
      <c r="S26" s="215"/>
      <c r="T26" s="291"/>
      <c r="U26" s="219">
        <v>0.36499999999999999</v>
      </c>
      <c r="V26" s="219">
        <v>0.63449999999999995</v>
      </c>
      <c r="W26" s="399"/>
      <c r="X26" s="219">
        <v>0.3</v>
      </c>
      <c r="Y26" s="219">
        <v>0.68569999999999998</v>
      </c>
      <c r="Z26" s="47"/>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row>
    <row r="27" spans="2:87" s="2" customFormat="1" ht="28.5">
      <c r="B27" s="397" t="s">
        <v>131</v>
      </c>
      <c r="C27" s="82" t="s">
        <v>132</v>
      </c>
      <c r="D27" s="398"/>
      <c r="E27" s="106">
        <v>2992</v>
      </c>
      <c r="F27" s="106">
        <v>149</v>
      </c>
      <c r="G27" s="218">
        <v>4.9799999999999997E-2</v>
      </c>
      <c r="H27" s="291"/>
      <c r="I27" s="106">
        <v>1194</v>
      </c>
      <c r="J27" s="106">
        <v>42</v>
      </c>
      <c r="K27" s="218">
        <v>3.5200000000000002E-2</v>
      </c>
      <c r="L27" s="291"/>
      <c r="M27" s="106">
        <v>1791</v>
      </c>
      <c r="N27" s="106">
        <v>106</v>
      </c>
      <c r="O27" s="218">
        <v>5.9200000000000003E-2</v>
      </c>
      <c r="P27" s="291"/>
      <c r="Q27" s="106">
        <v>7</v>
      </c>
      <c r="R27" s="106">
        <v>1</v>
      </c>
      <c r="S27" s="216"/>
      <c r="T27" s="291"/>
      <c r="U27" s="218">
        <v>0.39910000000000001</v>
      </c>
      <c r="V27" s="218">
        <v>0.59860000000000002</v>
      </c>
      <c r="W27" s="399"/>
      <c r="X27" s="218">
        <v>0.28189999999999998</v>
      </c>
      <c r="Y27" s="218">
        <v>0.71140000000000003</v>
      </c>
      <c r="Z27" s="47"/>
    </row>
    <row r="28" spans="2:87" s="111" customFormat="1" ht="14.25">
      <c r="B28" s="400" t="s">
        <v>135</v>
      </c>
      <c r="C28" s="209" t="s">
        <v>136</v>
      </c>
      <c r="D28" s="398"/>
      <c r="E28" s="412">
        <v>1321</v>
      </c>
      <c r="F28" s="412">
        <v>108</v>
      </c>
      <c r="G28" s="219">
        <v>8.1799999999999998E-2</v>
      </c>
      <c r="H28" s="291"/>
      <c r="I28" s="412">
        <v>568</v>
      </c>
      <c r="J28" s="412">
        <v>45</v>
      </c>
      <c r="K28" s="219">
        <v>7.9200000000000007E-2</v>
      </c>
      <c r="L28" s="291"/>
      <c r="M28" s="412">
        <v>752</v>
      </c>
      <c r="N28" s="412">
        <v>63</v>
      </c>
      <c r="O28" s="219">
        <v>8.3799999999999999E-2</v>
      </c>
      <c r="P28" s="291"/>
      <c r="Q28" s="412">
        <v>1</v>
      </c>
      <c r="R28" s="412">
        <v>0</v>
      </c>
      <c r="S28" s="215"/>
      <c r="T28" s="291"/>
      <c r="U28" s="219">
        <v>0.43</v>
      </c>
      <c r="V28" s="219">
        <v>0.56930000000000003</v>
      </c>
      <c r="W28" s="399"/>
      <c r="X28" s="219">
        <v>0.41670000000000001</v>
      </c>
      <c r="Y28" s="219">
        <v>0.58330000000000004</v>
      </c>
      <c r="Z28" s="47"/>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row>
    <row r="29" spans="2:87" s="2" customFormat="1" ht="14.25">
      <c r="B29" s="397" t="s">
        <v>137</v>
      </c>
      <c r="C29" s="82" t="s">
        <v>139</v>
      </c>
      <c r="D29" s="398"/>
      <c r="E29" s="106">
        <v>783</v>
      </c>
      <c r="F29" s="106">
        <v>65</v>
      </c>
      <c r="G29" s="218">
        <v>8.3000000000000004E-2</v>
      </c>
      <c r="H29" s="291"/>
      <c r="I29" s="106">
        <v>349</v>
      </c>
      <c r="J29" s="106">
        <v>25</v>
      </c>
      <c r="K29" s="218">
        <v>7.1599999999999997E-2</v>
      </c>
      <c r="L29" s="291"/>
      <c r="M29" s="106">
        <v>432</v>
      </c>
      <c r="N29" s="106">
        <v>40</v>
      </c>
      <c r="O29" s="218">
        <v>9.2600000000000002E-2</v>
      </c>
      <c r="P29" s="291"/>
      <c r="Q29" s="106">
        <v>2</v>
      </c>
      <c r="R29" s="106">
        <v>0</v>
      </c>
      <c r="S29" s="216"/>
      <c r="T29" s="291"/>
      <c r="U29" s="218">
        <v>0.44569999999999999</v>
      </c>
      <c r="V29" s="218">
        <v>0.55169999999999997</v>
      </c>
      <c r="W29" s="399"/>
      <c r="X29" s="218">
        <v>0.3846</v>
      </c>
      <c r="Y29" s="218">
        <v>0.61539999999999995</v>
      </c>
      <c r="Z29" s="47"/>
    </row>
    <row r="30" spans="2:87" s="111" customFormat="1" ht="14.25">
      <c r="B30" s="400" t="s">
        <v>137</v>
      </c>
      <c r="C30" s="209" t="s">
        <v>138</v>
      </c>
      <c r="D30" s="398"/>
      <c r="E30" s="412">
        <v>1856</v>
      </c>
      <c r="F30" s="412">
        <v>118</v>
      </c>
      <c r="G30" s="219">
        <v>6.3600000000000004E-2</v>
      </c>
      <c r="H30" s="291"/>
      <c r="I30" s="412">
        <v>830</v>
      </c>
      <c r="J30" s="412">
        <v>53</v>
      </c>
      <c r="K30" s="219">
        <v>6.3899999999999998E-2</v>
      </c>
      <c r="L30" s="291"/>
      <c r="M30" s="412">
        <v>1023</v>
      </c>
      <c r="N30" s="412">
        <v>64</v>
      </c>
      <c r="O30" s="219">
        <v>6.2600000000000003E-2</v>
      </c>
      <c r="P30" s="291"/>
      <c r="Q30" s="412">
        <v>3</v>
      </c>
      <c r="R30" s="412">
        <v>1</v>
      </c>
      <c r="S30" s="215"/>
      <c r="T30" s="291"/>
      <c r="U30" s="219">
        <v>0.44719999999999999</v>
      </c>
      <c r="V30" s="219">
        <v>0.55120000000000002</v>
      </c>
      <c r="W30" s="399"/>
      <c r="X30" s="219">
        <v>0.44919999999999999</v>
      </c>
      <c r="Y30" s="219">
        <v>0.54239999999999999</v>
      </c>
      <c r="Z30" s="47"/>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row>
    <row r="31" spans="2:87" s="2" customFormat="1" ht="28.5">
      <c r="B31" s="397" t="s">
        <v>140</v>
      </c>
      <c r="C31" s="82" t="s">
        <v>141</v>
      </c>
      <c r="D31" s="398"/>
      <c r="E31" s="106">
        <v>761</v>
      </c>
      <c r="F31" s="106">
        <v>75</v>
      </c>
      <c r="G31" s="218">
        <v>9.8599999999999993E-2</v>
      </c>
      <c r="H31" s="291"/>
      <c r="I31" s="106">
        <v>316</v>
      </c>
      <c r="J31" s="106">
        <v>25</v>
      </c>
      <c r="K31" s="218">
        <v>7.9100000000000004E-2</v>
      </c>
      <c r="L31" s="291"/>
      <c r="M31" s="106">
        <v>444</v>
      </c>
      <c r="N31" s="106">
        <v>50</v>
      </c>
      <c r="O31" s="218">
        <v>0.11260000000000001</v>
      </c>
      <c r="P31" s="291"/>
      <c r="Q31" s="106">
        <v>1</v>
      </c>
      <c r="R31" s="106">
        <v>0</v>
      </c>
      <c r="S31" s="216"/>
      <c r="T31" s="291"/>
      <c r="U31" s="218">
        <v>0.41520000000000001</v>
      </c>
      <c r="V31" s="218">
        <v>0.58340000000000003</v>
      </c>
      <c r="W31" s="399"/>
      <c r="X31" s="218">
        <v>0.33329999999999999</v>
      </c>
      <c r="Y31" s="218">
        <v>0.66669999999999996</v>
      </c>
      <c r="Z31" s="47"/>
    </row>
    <row r="32" spans="2:87" s="111" customFormat="1" ht="14.25">
      <c r="B32" s="400" t="s">
        <v>142</v>
      </c>
      <c r="C32" s="209" t="s">
        <v>144</v>
      </c>
      <c r="D32" s="398"/>
      <c r="E32" s="412">
        <v>1353</v>
      </c>
      <c r="F32" s="412">
        <v>35</v>
      </c>
      <c r="G32" s="219">
        <v>2.5899999999999999E-2</v>
      </c>
      <c r="H32" s="291"/>
      <c r="I32" s="412">
        <v>521</v>
      </c>
      <c r="J32" s="412">
        <v>11</v>
      </c>
      <c r="K32" s="219">
        <v>2.1100000000000001E-2</v>
      </c>
      <c r="L32" s="291"/>
      <c r="M32" s="412">
        <v>830</v>
      </c>
      <c r="N32" s="412">
        <v>24</v>
      </c>
      <c r="O32" s="219">
        <v>2.8899999999999999E-2</v>
      </c>
      <c r="P32" s="291"/>
      <c r="Q32" s="412">
        <v>2</v>
      </c>
      <c r="R32" s="412">
        <v>0</v>
      </c>
      <c r="S32" s="215"/>
      <c r="T32" s="291"/>
      <c r="U32" s="219">
        <v>0.3851</v>
      </c>
      <c r="V32" s="219">
        <v>0.61350000000000005</v>
      </c>
      <c r="W32" s="399"/>
      <c r="X32" s="219">
        <v>0.31430000000000002</v>
      </c>
      <c r="Y32" s="219">
        <v>0.68569999999999998</v>
      </c>
      <c r="Z32" s="47"/>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row>
    <row r="33" spans="2:87" s="2" customFormat="1" ht="28.5">
      <c r="B33" s="397" t="s">
        <v>142</v>
      </c>
      <c r="C33" s="82" t="s">
        <v>143</v>
      </c>
      <c r="D33" s="398"/>
      <c r="E33" s="106">
        <v>3773</v>
      </c>
      <c r="F33" s="106">
        <v>112</v>
      </c>
      <c r="G33" s="218">
        <v>2.9700000000000001E-2</v>
      </c>
      <c r="H33" s="291"/>
      <c r="I33" s="106">
        <v>1331</v>
      </c>
      <c r="J33" s="106">
        <v>30</v>
      </c>
      <c r="K33" s="218">
        <v>2.2499999999999999E-2</v>
      </c>
      <c r="L33" s="291"/>
      <c r="M33" s="106">
        <v>2436</v>
      </c>
      <c r="N33" s="106">
        <v>80</v>
      </c>
      <c r="O33" s="218">
        <v>3.2800000000000003E-2</v>
      </c>
      <c r="P33" s="291"/>
      <c r="Q33" s="106">
        <v>6</v>
      </c>
      <c r="R33" s="106">
        <v>2</v>
      </c>
      <c r="S33" s="216"/>
      <c r="T33" s="291"/>
      <c r="U33" s="218">
        <v>0.3528</v>
      </c>
      <c r="V33" s="218">
        <v>0.64559999999999995</v>
      </c>
      <c r="W33" s="399"/>
      <c r="X33" s="218">
        <v>0.26790000000000003</v>
      </c>
      <c r="Y33" s="218">
        <v>0.71430000000000005</v>
      </c>
      <c r="Z33" s="47"/>
    </row>
    <row r="34" spans="2:87" s="111" customFormat="1" ht="14.25">
      <c r="B34" s="400" t="s">
        <v>142</v>
      </c>
      <c r="C34" s="209" t="s">
        <v>145</v>
      </c>
      <c r="D34" s="398"/>
      <c r="E34" s="412">
        <v>4433</v>
      </c>
      <c r="F34" s="412">
        <v>203</v>
      </c>
      <c r="G34" s="219">
        <v>4.58E-2</v>
      </c>
      <c r="H34" s="291"/>
      <c r="I34" s="412">
        <v>1608</v>
      </c>
      <c r="J34" s="412">
        <v>78</v>
      </c>
      <c r="K34" s="219">
        <v>4.8500000000000001E-2</v>
      </c>
      <c r="L34" s="291"/>
      <c r="M34" s="412">
        <v>2820</v>
      </c>
      <c r="N34" s="412">
        <v>124</v>
      </c>
      <c r="O34" s="219">
        <v>4.3999999999999997E-2</v>
      </c>
      <c r="P34" s="291"/>
      <c r="Q34" s="412">
        <v>5</v>
      </c>
      <c r="R34" s="412">
        <v>1</v>
      </c>
      <c r="S34" s="215"/>
      <c r="T34" s="291"/>
      <c r="U34" s="219">
        <v>0.36270000000000002</v>
      </c>
      <c r="V34" s="219">
        <v>0.6361</v>
      </c>
      <c r="W34" s="399"/>
      <c r="X34" s="219">
        <v>0.38419999999999999</v>
      </c>
      <c r="Y34" s="219">
        <v>0.61080000000000001</v>
      </c>
      <c r="Z34" s="4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row>
    <row r="35" spans="2:87" s="2" customFormat="1" ht="14.25">
      <c r="B35" s="397" t="s">
        <v>146</v>
      </c>
      <c r="C35" s="82" t="s">
        <v>147</v>
      </c>
      <c r="D35" s="398"/>
      <c r="E35" s="106">
        <v>3114</v>
      </c>
      <c r="F35" s="106">
        <v>128</v>
      </c>
      <c r="G35" s="218">
        <v>4.1099999999999998E-2</v>
      </c>
      <c r="H35" s="291"/>
      <c r="I35" s="106">
        <v>1195</v>
      </c>
      <c r="J35" s="106">
        <v>42</v>
      </c>
      <c r="K35" s="218">
        <v>3.5099999999999999E-2</v>
      </c>
      <c r="L35" s="291"/>
      <c r="M35" s="106">
        <v>1916</v>
      </c>
      <c r="N35" s="106">
        <v>86</v>
      </c>
      <c r="O35" s="218">
        <v>4.4900000000000002E-2</v>
      </c>
      <c r="P35" s="291"/>
      <c r="Q35" s="106">
        <v>3</v>
      </c>
      <c r="R35" s="106">
        <v>0</v>
      </c>
      <c r="S35" s="216"/>
      <c r="T35" s="291"/>
      <c r="U35" s="218">
        <v>0.38379999999999997</v>
      </c>
      <c r="V35" s="218">
        <v>0.61529999999999996</v>
      </c>
      <c r="W35" s="399"/>
      <c r="X35" s="218">
        <v>0.3281</v>
      </c>
      <c r="Y35" s="218">
        <v>0.67190000000000005</v>
      </c>
      <c r="Z35" s="47"/>
    </row>
    <row r="36" spans="2:87" s="111" customFormat="1" ht="28.5">
      <c r="B36" s="400" t="s">
        <v>148</v>
      </c>
      <c r="C36" s="209" t="s">
        <v>149</v>
      </c>
      <c r="D36" s="398"/>
      <c r="E36" s="412">
        <v>1397</v>
      </c>
      <c r="F36" s="412">
        <v>70</v>
      </c>
      <c r="G36" s="219">
        <v>5.0099999999999999E-2</v>
      </c>
      <c r="H36" s="291"/>
      <c r="I36" s="412">
        <v>582</v>
      </c>
      <c r="J36" s="412">
        <v>23</v>
      </c>
      <c r="K36" s="219">
        <v>3.95E-2</v>
      </c>
      <c r="L36" s="291"/>
      <c r="M36" s="412">
        <v>811</v>
      </c>
      <c r="N36" s="412">
        <v>47</v>
      </c>
      <c r="O36" s="219">
        <v>5.8000000000000003E-2</v>
      </c>
      <c r="P36" s="291"/>
      <c r="Q36" s="412">
        <v>4</v>
      </c>
      <c r="R36" s="412">
        <v>0</v>
      </c>
      <c r="S36" s="215"/>
      <c r="T36" s="291"/>
      <c r="U36" s="219">
        <v>0.41660000000000003</v>
      </c>
      <c r="V36" s="219">
        <v>0.58050000000000002</v>
      </c>
      <c r="W36" s="399"/>
      <c r="X36" s="219">
        <v>0.3286</v>
      </c>
      <c r="Y36" s="219">
        <v>0.6714</v>
      </c>
      <c r="Z36" s="4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row>
    <row r="37" spans="2:87" s="2" customFormat="1" ht="14.25" customHeight="1">
      <c r="B37" s="397" t="s">
        <v>150</v>
      </c>
      <c r="C37" s="82" t="s">
        <v>152</v>
      </c>
      <c r="D37" s="398"/>
      <c r="E37" s="106">
        <v>2336</v>
      </c>
      <c r="F37" s="106">
        <v>166</v>
      </c>
      <c r="G37" s="218">
        <v>7.1099999999999997E-2</v>
      </c>
      <c r="H37" s="291"/>
      <c r="I37" s="106">
        <v>946</v>
      </c>
      <c r="J37" s="106">
        <v>59</v>
      </c>
      <c r="K37" s="218">
        <v>6.2399999999999997E-2</v>
      </c>
      <c r="L37" s="291"/>
      <c r="M37" s="106">
        <v>1388</v>
      </c>
      <c r="N37" s="106">
        <v>107</v>
      </c>
      <c r="O37" s="218">
        <v>7.7100000000000002E-2</v>
      </c>
      <c r="P37" s="291"/>
      <c r="Q37" s="106">
        <v>2</v>
      </c>
      <c r="R37" s="106">
        <v>0</v>
      </c>
      <c r="S37" s="216"/>
      <c r="T37" s="291"/>
      <c r="U37" s="218">
        <v>0.40500000000000003</v>
      </c>
      <c r="V37" s="218">
        <v>0.59419999999999995</v>
      </c>
      <c r="W37" s="399"/>
      <c r="X37" s="218">
        <v>0.35539999999999999</v>
      </c>
      <c r="Y37" s="218">
        <v>0.64459999999999995</v>
      </c>
      <c r="Z37" s="47"/>
    </row>
    <row r="38" spans="2:87" s="111" customFormat="1" ht="14.25">
      <c r="B38" s="400" t="s">
        <v>150</v>
      </c>
      <c r="C38" s="209" t="s">
        <v>151</v>
      </c>
      <c r="D38" s="398"/>
      <c r="E38" s="412">
        <v>1910</v>
      </c>
      <c r="F38" s="412">
        <v>110</v>
      </c>
      <c r="G38" s="219">
        <v>5.7599999999999998E-2</v>
      </c>
      <c r="H38" s="291"/>
      <c r="I38" s="412">
        <v>775</v>
      </c>
      <c r="J38" s="412">
        <v>38</v>
      </c>
      <c r="K38" s="219">
        <v>4.9000000000000002E-2</v>
      </c>
      <c r="L38" s="291"/>
      <c r="M38" s="412">
        <v>1133</v>
      </c>
      <c r="N38" s="412">
        <v>72</v>
      </c>
      <c r="O38" s="219">
        <v>6.3500000000000001E-2</v>
      </c>
      <c r="P38" s="291"/>
      <c r="Q38" s="412">
        <v>2</v>
      </c>
      <c r="R38" s="412">
        <v>0</v>
      </c>
      <c r="S38" s="215"/>
      <c r="T38" s="291"/>
      <c r="U38" s="219">
        <v>0.40579999999999999</v>
      </c>
      <c r="V38" s="219">
        <v>0.59319999999999995</v>
      </c>
      <c r="W38" s="399"/>
      <c r="X38" s="219">
        <v>0.34549999999999997</v>
      </c>
      <c r="Y38" s="219">
        <v>0.65449999999999997</v>
      </c>
      <c r="Z38" s="4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row>
    <row r="39" spans="2:87" s="2" customFormat="1" ht="14.25">
      <c r="B39" s="397" t="s">
        <v>153</v>
      </c>
      <c r="C39" s="82" t="s">
        <v>154</v>
      </c>
      <c r="D39" s="398"/>
      <c r="E39" s="106">
        <v>1695</v>
      </c>
      <c r="F39" s="106">
        <v>104</v>
      </c>
      <c r="G39" s="218">
        <v>6.1400000000000003E-2</v>
      </c>
      <c r="H39" s="291"/>
      <c r="I39" s="106">
        <v>714</v>
      </c>
      <c r="J39" s="106">
        <v>38</v>
      </c>
      <c r="K39" s="218">
        <v>5.3199999999999997E-2</v>
      </c>
      <c r="L39" s="291"/>
      <c r="M39" s="106">
        <v>977</v>
      </c>
      <c r="N39" s="106">
        <v>66</v>
      </c>
      <c r="O39" s="218">
        <v>6.7599999999999993E-2</v>
      </c>
      <c r="P39" s="291"/>
      <c r="Q39" s="106">
        <v>4</v>
      </c>
      <c r="R39" s="106">
        <v>0</v>
      </c>
      <c r="S39" s="216"/>
      <c r="T39" s="291"/>
      <c r="U39" s="218">
        <v>0.42120000000000002</v>
      </c>
      <c r="V39" s="218">
        <v>0.57640000000000002</v>
      </c>
      <c r="W39" s="399"/>
      <c r="X39" s="218">
        <v>0.3654</v>
      </c>
      <c r="Y39" s="218">
        <v>0.63460000000000005</v>
      </c>
      <c r="Z39" s="47"/>
    </row>
    <row r="40" spans="2:87" s="111" customFormat="1" ht="28.5">
      <c r="B40" s="400" t="s">
        <v>155</v>
      </c>
      <c r="C40" s="209" t="s">
        <v>157</v>
      </c>
      <c r="D40" s="398"/>
      <c r="E40" s="412">
        <v>1005</v>
      </c>
      <c r="F40" s="412">
        <v>108</v>
      </c>
      <c r="G40" s="219">
        <v>0.1075</v>
      </c>
      <c r="H40" s="291"/>
      <c r="I40" s="412">
        <v>415</v>
      </c>
      <c r="J40" s="412">
        <v>37</v>
      </c>
      <c r="K40" s="219">
        <v>8.9200000000000002E-2</v>
      </c>
      <c r="L40" s="291"/>
      <c r="M40" s="412">
        <v>589</v>
      </c>
      <c r="N40" s="412">
        <v>71</v>
      </c>
      <c r="O40" s="219">
        <v>0.1205</v>
      </c>
      <c r="P40" s="291"/>
      <c r="Q40" s="412">
        <v>1</v>
      </c>
      <c r="R40" s="412">
        <v>0</v>
      </c>
      <c r="S40" s="215"/>
      <c r="T40" s="291"/>
      <c r="U40" s="219">
        <v>0.41289999999999999</v>
      </c>
      <c r="V40" s="219">
        <v>0.58609999999999995</v>
      </c>
      <c r="W40" s="399"/>
      <c r="X40" s="219">
        <v>0.34260000000000002</v>
      </c>
      <c r="Y40" s="219">
        <v>0.65739999999999998</v>
      </c>
      <c r="Z40" s="4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row>
    <row r="41" spans="2:87" s="2" customFormat="1" ht="28.5">
      <c r="B41" s="397" t="s">
        <v>155</v>
      </c>
      <c r="C41" s="82" t="s">
        <v>350</v>
      </c>
      <c r="D41" s="398"/>
      <c r="E41" s="106">
        <v>1761</v>
      </c>
      <c r="F41" s="106">
        <v>63</v>
      </c>
      <c r="G41" s="218">
        <v>3.5799999999999998E-2</v>
      </c>
      <c r="H41" s="291"/>
      <c r="I41" s="106">
        <v>744</v>
      </c>
      <c r="J41" s="106">
        <v>25</v>
      </c>
      <c r="K41" s="218">
        <v>3.3599999999999998E-2</v>
      </c>
      <c r="L41" s="291"/>
      <c r="M41" s="106">
        <v>1014</v>
      </c>
      <c r="N41" s="106">
        <v>37</v>
      </c>
      <c r="O41" s="218">
        <v>3.6499999999999998E-2</v>
      </c>
      <c r="P41" s="291"/>
      <c r="Q41" s="106">
        <v>3</v>
      </c>
      <c r="R41" s="106">
        <v>1</v>
      </c>
      <c r="S41" s="216"/>
      <c r="T41" s="291"/>
      <c r="U41" s="218">
        <v>0.42249999999999999</v>
      </c>
      <c r="V41" s="218">
        <v>0.57579999999999998</v>
      </c>
      <c r="W41" s="399"/>
      <c r="X41" s="218">
        <v>0.39679999999999999</v>
      </c>
      <c r="Y41" s="218">
        <v>0.58730000000000004</v>
      </c>
      <c r="Z41" s="47"/>
    </row>
    <row r="42" spans="2:87" s="111" customFormat="1" ht="28.5">
      <c r="B42" s="400" t="s">
        <v>155</v>
      </c>
      <c r="C42" s="209" t="s">
        <v>158</v>
      </c>
      <c r="D42" s="398"/>
      <c r="E42" s="412">
        <v>1289</v>
      </c>
      <c r="F42" s="412">
        <v>80</v>
      </c>
      <c r="G42" s="219">
        <v>6.2100000000000002E-2</v>
      </c>
      <c r="H42" s="291"/>
      <c r="I42" s="412">
        <v>567</v>
      </c>
      <c r="J42" s="412">
        <v>37</v>
      </c>
      <c r="K42" s="219">
        <v>6.5299999999999997E-2</v>
      </c>
      <c r="L42" s="291"/>
      <c r="M42" s="412">
        <v>720</v>
      </c>
      <c r="N42" s="412">
        <v>43</v>
      </c>
      <c r="O42" s="219">
        <v>5.9700000000000003E-2</v>
      </c>
      <c r="P42" s="291"/>
      <c r="Q42" s="412">
        <v>2</v>
      </c>
      <c r="R42" s="412">
        <v>0</v>
      </c>
      <c r="S42" s="215"/>
      <c r="T42" s="291"/>
      <c r="U42" s="219">
        <v>0.43990000000000001</v>
      </c>
      <c r="V42" s="219">
        <v>0.55859999999999999</v>
      </c>
      <c r="W42" s="399"/>
      <c r="X42" s="219">
        <v>0.46250000000000002</v>
      </c>
      <c r="Y42" s="219">
        <v>0.53749999999999998</v>
      </c>
      <c r="Z42" s="4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row>
    <row r="43" spans="2:87" s="2" customFormat="1" ht="28.5">
      <c r="B43" s="397" t="s">
        <v>159</v>
      </c>
      <c r="C43" s="82" t="s">
        <v>160</v>
      </c>
      <c r="D43" s="398"/>
      <c r="E43" s="106">
        <v>227</v>
      </c>
      <c r="F43" s="106">
        <v>38</v>
      </c>
      <c r="G43" s="218">
        <v>0.16739999999999999</v>
      </c>
      <c r="H43" s="291"/>
      <c r="I43" s="106">
        <v>98</v>
      </c>
      <c r="J43" s="106">
        <v>19</v>
      </c>
      <c r="K43" s="218">
        <v>0.19389999999999999</v>
      </c>
      <c r="L43" s="291"/>
      <c r="M43" s="106">
        <v>129</v>
      </c>
      <c r="N43" s="106">
        <v>19</v>
      </c>
      <c r="O43" s="218">
        <v>0.14729999999999999</v>
      </c>
      <c r="P43" s="291"/>
      <c r="Q43" s="106">
        <v>0</v>
      </c>
      <c r="R43" s="106">
        <v>0</v>
      </c>
      <c r="S43" s="216"/>
      <c r="T43" s="291"/>
      <c r="U43" s="218">
        <v>0.43169999999999997</v>
      </c>
      <c r="V43" s="218">
        <v>0.56830000000000003</v>
      </c>
      <c r="W43" s="399"/>
      <c r="X43" s="218">
        <v>0.5</v>
      </c>
      <c r="Y43" s="218">
        <v>0.5</v>
      </c>
      <c r="Z43" s="47"/>
    </row>
    <row r="44" spans="2:87" s="111" customFormat="1" ht="28.5">
      <c r="B44" s="400" t="s">
        <v>161</v>
      </c>
      <c r="C44" s="209" t="s">
        <v>162</v>
      </c>
      <c r="D44" s="398"/>
      <c r="E44" s="412">
        <v>1174</v>
      </c>
      <c r="F44" s="412">
        <v>81</v>
      </c>
      <c r="G44" s="219">
        <v>6.9000000000000006E-2</v>
      </c>
      <c r="H44" s="291"/>
      <c r="I44" s="412">
        <v>490</v>
      </c>
      <c r="J44" s="412">
        <v>31</v>
      </c>
      <c r="K44" s="219">
        <v>6.3299999999999995E-2</v>
      </c>
      <c r="L44" s="291"/>
      <c r="M44" s="412">
        <v>682</v>
      </c>
      <c r="N44" s="412">
        <v>50</v>
      </c>
      <c r="O44" s="219">
        <v>7.3300000000000004E-2</v>
      </c>
      <c r="P44" s="291"/>
      <c r="Q44" s="412">
        <v>2</v>
      </c>
      <c r="R44" s="412">
        <v>0</v>
      </c>
      <c r="S44" s="215"/>
      <c r="T44" s="291"/>
      <c r="U44" s="219">
        <v>0.41739999999999999</v>
      </c>
      <c r="V44" s="219">
        <v>0.58089999999999997</v>
      </c>
      <c r="W44" s="399"/>
      <c r="X44" s="219">
        <v>0.38269999999999998</v>
      </c>
      <c r="Y44" s="219">
        <v>0.61729999999999996</v>
      </c>
      <c r="Z44" s="47"/>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row>
    <row r="45" spans="2:87" s="2" customFormat="1" ht="28.5">
      <c r="B45" s="397" t="s">
        <v>161</v>
      </c>
      <c r="C45" s="82" t="s">
        <v>163</v>
      </c>
      <c r="D45" s="398"/>
      <c r="E45" s="106">
        <v>368</v>
      </c>
      <c r="F45" s="106">
        <v>53</v>
      </c>
      <c r="G45" s="218">
        <v>0.14399999999999999</v>
      </c>
      <c r="H45" s="291"/>
      <c r="I45" s="106">
        <v>153</v>
      </c>
      <c r="J45" s="106">
        <v>21</v>
      </c>
      <c r="K45" s="218">
        <v>0.13730000000000001</v>
      </c>
      <c r="L45" s="291"/>
      <c r="M45" s="106">
        <v>215</v>
      </c>
      <c r="N45" s="106">
        <v>32</v>
      </c>
      <c r="O45" s="218">
        <v>0.14879999999999999</v>
      </c>
      <c r="P45" s="291"/>
      <c r="Q45" s="106">
        <v>0</v>
      </c>
      <c r="R45" s="106">
        <v>0</v>
      </c>
      <c r="S45" s="216"/>
      <c r="T45" s="291"/>
      <c r="U45" s="218">
        <v>0.4158</v>
      </c>
      <c r="V45" s="218">
        <v>0.58420000000000005</v>
      </c>
      <c r="W45" s="399"/>
      <c r="X45" s="218">
        <v>0.3962</v>
      </c>
      <c r="Y45" s="218">
        <v>0.6038</v>
      </c>
      <c r="Z45" s="47"/>
    </row>
    <row r="46" spans="2:87" s="111" customFormat="1" ht="14.25">
      <c r="B46" s="400" t="s">
        <v>164</v>
      </c>
      <c r="C46" s="209" t="s">
        <v>165</v>
      </c>
      <c r="D46" s="398"/>
      <c r="E46" s="412">
        <v>2786</v>
      </c>
      <c r="F46" s="412">
        <v>115</v>
      </c>
      <c r="G46" s="219">
        <v>4.1300000000000003E-2</v>
      </c>
      <c r="H46" s="291"/>
      <c r="I46" s="412">
        <v>1366</v>
      </c>
      <c r="J46" s="412">
        <v>51</v>
      </c>
      <c r="K46" s="219">
        <v>3.73E-2</v>
      </c>
      <c r="L46" s="291"/>
      <c r="M46" s="412">
        <v>1418</v>
      </c>
      <c r="N46" s="412">
        <v>64</v>
      </c>
      <c r="O46" s="219">
        <v>4.5100000000000001E-2</v>
      </c>
      <c r="P46" s="291"/>
      <c r="Q46" s="412">
        <v>2</v>
      </c>
      <c r="R46" s="412">
        <v>0</v>
      </c>
      <c r="S46" s="215"/>
      <c r="T46" s="291"/>
      <c r="U46" s="219">
        <v>0.49030000000000001</v>
      </c>
      <c r="V46" s="219">
        <v>0.50900000000000001</v>
      </c>
      <c r="W46" s="399"/>
      <c r="X46" s="219">
        <v>0.44350000000000001</v>
      </c>
      <c r="Y46" s="219">
        <v>0.55649999999999999</v>
      </c>
      <c r="Z46" s="47"/>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row>
    <row r="47" spans="2:87" s="2" customFormat="1" ht="28.5">
      <c r="B47" s="397" t="s">
        <v>164</v>
      </c>
      <c r="C47" s="82" t="s">
        <v>166</v>
      </c>
      <c r="D47" s="398"/>
      <c r="E47" s="106">
        <v>799</v>
      </c>
      <c r="F47" s="106">
        <v>56</v>
      </c>
      <c r="G47" s="218">
        <v>7.0099999999999996E-2</v>
      </c>
      <c r="H47" s="291"/>
      <c r="I47" s="106">
        <v>386</v>
      </c>
      <c r="J47" s="106">
        <v>31</v>
      </c>
      <c r="K47" s="218">
        <v>8.0299999999999996E-2</v>
      </c>
      <c r="L47" s="291"/>
      <c r="M47" s="106">
        <v>412</v>
      </c>
      <c r="N47" s="106">
        <v>25</v>
      </c>
      <c r="O47" s="218">
        <v>6.0699999999999997E-2</v>
      </c>
      <c r="P47" s="291"/>
      <c r="Q47" s="106">
        <v>1</v>
      </c>
      <c r="R47" s="106">
        <v>0</v>
      </c>
      <c r="S47" s="216"/>
      <c r="T47" s="291"/>
      <c r="U47" s="218">
        <v>0.48309999999999997</v>
      </c>
      <c r="V47" s="218">
        <v>0.51559999999999995</v>
      </c>
      <c r="W47" s="399"/>
      <c r="X47" s="218">
        <v>0.55359999999999998</v>
      </c>
      <c r="Y47" s="218">
        <v>0.44640000000000002</v>
      </c>
      <c r="Z47" s="47"/>
    </row>
    <row r="48" spans="2:87" s="111" customFormat="1" ht="14.25">
      <c r="B48" s="400" t="s">
        <v>167</v>
      </c>
      <c r="C48" s="209" t="s">
        <v>168</v>
      </c>
      <c r="D48" s="398"/>
      <c r="E48" s="412">
        <v>3099</v>
      </c>
      <c r="F48" s="412">
        <v>96</v>
      </c>
      <c r="G48" s="219">
        <v>3.1E-2</v>
      </c>
      <c r="H48" s="291"/>
      <c r="I48" s="412">
        <v>1155</v>
      </c>
      <c r="J48" s="412">
        <v>44</v>
      </c>
      <c r="K48" s="219">
        <v>3.8100000000000002E-2</v>
      </c>
      <c r="L48" s="291"/>
      <c r="M48" s="412">
        <v>1942</v>
      </c>
      <c r="N48" s="412">
        <v>52</v>
      </c>
      <c r="O48" s="219">
        <v>2.6800000000000001E-2</v>
      </c>
      <c r="P48" s="291"/>
      <c r="Q48" s="412">
        <v>2</v>
      </c>
      <c r="R48" s="412">
        <v>0</v>
      </c>
      <c r="S48" s="215"/>
      <c r="T48" s="291"/>
      <c r="U48" s="219">
        <v>0.37269999999999998</v>
      </c>
      <c r="V48" s="219">
        <v>0.62670000000000003</v>
      </c>
      <c r="W48" s="399"/>
      <c r="X48" s="219">
        <v>0.45829999999999999</v>
      </c>
      <c r="Y48" s="219">
        <v>0.54169999999999996</v>
      </c>
      <c r="Z48" s="47"/>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row>
    <row r="49" spans="2:87" s="2" customFormat="1" ht="28.5">
      <c r="B49" s="397" t="s">
        <v>169</v>
      </c>
      <c r="C49" s="82" t="s">
        <v>170</v>
      </c>
      <c r="D49" s="398"/>
      <c r="E49" s="106">
        <v>1921</v>
      </c>
      <c r="F49" s="106">
        <v>78</v>
      </c>
      <c r="G49" s="218">
        <v>4.0599999999999997E-2</v>
      </c>
      <c r="H49" s="291"/>
      <c r="I49" s="106">
        <v>923</v>
      </c>
      <c r="J49" s="106">
        <v>38</v>
      </c>
      <c r="K49" s="218">
        <v>4.1200000000000001E-2</v>
      </c>
      <c r="L49" s="291"/>
      <c r="M49" s="106">
        <v>994</v>
      </c>
      <c r="N49" s="106">
        <v>40</v>
      </c>
      <c r="O49" s="218">
        <v>4.02E-2</v>
      </c>
      <c r="P49" s="291"/>
      <c r="Q49" s="106">
        <v>4</v>
      </c>
      <c r="R49" s="106">
        <v>0</v>
      </c>
      <c r="S49" s="216"/>
      <c r="T49" s="291"/>
      <c r="U49" s="218">
        <v>0.48049999999999998</v>
      </c>
      <c r="V49" s="218">
        <v>0.51739999999999997</v>
      </c>
      <c r="W49" s="399"/>
      <c r="X49" s="218">
        <v>0.48720000000000002</v>
      </c>
      <c r="Y49" s="218">
        <v>0.51280000000000003</v>
      </c>
      <c r="Z49" s="47"/>
    </row>
    <row r="50" spans="2:87" s="111" customFormat="1" ht="28.5">
      <c r="B50" s="400" t="s">
        <v>171</v>
      </c>
      <c r="C50" s="209" t="s">
        <v>173</v>
      </c>
      <c r="D50" s="398"/>
      <c r="E50" s="412">
        <v>1873</v>
      </c>
      <c r="F50" s="412">
        <v>91</v>
      </c>
      <c r="G50" s="219">
        <v>4.8599999999999997E-2</v>
      </c>
      <c r="H50" s="291"/>
      <c r="I50" s="412">
        <v>742</v>
      </c>
      <c r="J50" s="412">
        <v>36</v>
      </c>
      <c r="K50" s="219">
        <v>4.8500000000000001E-2</v>
      </c>
      <c r="L50" s="291"/>
      <c r="M50" s="412">
        <v>1128</v>
      </c>
      <c r="N50" s="412">
        <v>55</v>
      </c>
      <c r="O50" s="219">
        <v>4.8800000000000003E-2</v>
      </c>
      <c r="P50" s="291"/>
      <c r="Q50" s="412">
        <v>3</v>
      </c>
      <c r="R50" s="412">
        <v>0</v>
      </c>
      <c r="S50" s="215"/>
      <c r="T50" s="291"/>
      <c r="U50" s="219">
        <v>0.3962</v>
      </c>
      <c r="V50" s="219">
        <v>0.60219999999999996</v>
      </c>
      <c r="W50" s="399"/>
      <c r="X50" s="219">
        <v>0.39560000000000001</v>
      </c>
      <c r="Y50" s="219">
        <v>0.60440000000000005</v>
      </c>
      <c r="Z50" s="47"/>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row>
    <row r="51" spans="2:87" s="2" customFormat="1" ht="14.25">
      <c r="B51" s="397" t="s">
        <v>171</v>
      </c>
      <c r="C51" s="82" t="s">
        <v>174</v>
      </c>
      <c r="D51" s="398"/>
      <c r="E51" s="106">
        <v>3329</v>
      </c>
      <c r="F51" s="106">
        <v>397</v>
      </c>
      <c r="G51" s="218">
        <v>0.1193</v>
      </c>
      <c r="H51" s="291"/>
      <c r="I51" s="106">
        <v>1210</v>
      </c>
      <c r="J51" s="106">
        <v>125</v>
      </c>
      <c r="K51" s="218">
        <v>0.1033</v>
      </c>
      <c r="L51" s="291"/>
      <c r="M51" s="106">
        <v>2118</v>
      </c>
      <c r="N51" s="106">
        <v>272</v>
      </c>
      <c r="O51" s="218">
        <v>0.12839999999999999</v>
      </c>
      <c r="P51" s="291"/>
      <c r="Q51" s="106">
        <v>1</v>
      </c>
      <c r="R51" s="106">
        <v>0</v>
      </c>
      <c r="S51" s="216"/>
      <c r="T51" s="291"/>
      <c r="U51" s="218">
        <v>0.36349999999999999</v>
      </c>
      <c r="V51" s="218">
        <v>0.63619999999999999</v>
      </c>
      <c r="W51" s="399"/>
      <c r="X51" s="218">
        <v>0.31490000000000001</v>
      </c>
      <c r="Y51" s="218">
        <v>0.68510000000000004</v>
      </c>
      <c r="Z51" s="47"/>
    </row>
    <row r="52" spans="2:87" s="111" customFormat="1" ht="14.25">
      <c r="B52" s="400" t="s">
        <v>171</v>
      </c>
      <c r="C52" s="209" t="s">
        <v>172</v>
      </c>
      <c r="D52" s="398"/>
      <c r="E52" s="412">
        <v>697</v>
      </c>
      <c r="F52" s="412">
        <v>46</v>
      </c>
      <c r="G52" s="219">
        <v>6.6000000000000003E-2</v>
      </c>
      <c r="H52" s="291"/>
      <c r="I52" s="412">
        <v>259</v>
      </c>
      <c r="J52" s="412">
        <v>16</v>
      </c>
      <c r="K52" s="219">
        <v>6.1800000000000001E-2</v>
      </c>
      <c r="L52" s="291"/>
      <c r="M52" s="412">
        <v>437</v>
      </c>
      <c r="N52" s="412">
        <v>30</v>
      </c>
      <c r="O52" s="219">
        <v>6.8599999999999994E-2</v>
      </c>
      <c r="P52" s="291"/>
      <c r="Q52" s="412">
        <v>1</v>
      </c>
      <c r="R52" s="412">
        <v>0</v>
      </c>
      <c r="S52" s="215"/>
      <c r="T52" s="291"/>
      <c r="U52" s="219">
        <v>0.37159999999999999</v>
      </c>
      <c r="V52" s="219">
        <v>0.627</v>
      </c>
      <c r="W52" s="399"/>
      <c r="X52" s="219">
        <v>0.3478</v>
      </c>
      <c r="Y52" s="219">
        <v>0.6522</v>
      </c>
      <c r="Z52" s="47"/>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row>
    <row r="53" spans="2:87" s="2" customFormat="1" ht="28.5">
      <c r="B53" s="397" t="s">
        <v>171</v>
      </c>
      <c r="C53" s="82" t="s">
        <v>175</v>
      </c>
      <c r="D53" s="398"/>
      <c r="E53" s="106">
        <v>2614</v>
      </c>
      <c r="F53" s="106">
        <v>94</v>
      </c>
      <c r="G53" s="218">
        <v>3.5999999999999997E-2</v>
      </c>
      <c r="H53" s="291"/>
      <c r="I53" s="106">
        <v>1026</v>
      </c>
      <c r="J53" s="106">
        <v>43</v>
      </c>
      <c r="K53" s="218">
        <v>4.19E-2</v>
      </c>
      <c r="L53" s="291"/>
      <c r="M53" s="106">
        <v>1585</v>
      </c>
      <c r="N53" s="106">
        <v>51</v>
      </c>
      <c r="O53" s="218">
        <v>3.2199999999999999E-2</v>
      </c>
      <c r="P53" s="291"/>
      <c r="Q53" s="106">
        <v>3</v>
      </c>
      <c r="R53" s="106">
        <v>0</v>
      </c>
      <c r="S53" s="216"/>
      <c r="T53" s="291"/>
      <c r="U53" s="218">
        <v>0.39250000000000002</v>
      </c>
      <c r="V53" s="218">
        <v>0.60640000000000005</v>
      </c>
      <c r="W53" s="399"/>
      <c r="X53" s="218">
        <v>0.45739999999999997</v>
      </c>
      <c r="Y53" s="218">
        <v>0.54259999999999997</v>
      </c>
      <c r="Z53" s="47"/>
    </row>
    <row r="54" spans="2:87" s="111" customFormat="1" ht="28.5">
      <c r="B54" s="400" t="s">
        <v>171</v>
      </c>
      <c r="C54" s="209" t="s">
        <v>176</v>
      </c>
      <c r="D54" s="398"/>
      <c r="E54" s="412">
        <v>3336</v>
      </c>
      <c r="F54" s="412">
        <v>214</v>
      </c>
      <c r="G54" s="219">
        <v>6.4100000000000004E-2</v>
      </c>
      <c r="H54" s="291"/>
      <c r="I54" s="412">
        <v>1293</v>
      </c>
      <c r="J54" s="412">
        <v>95</v>
      </c>
      <c r="K54" s="219">
        <v>7.3499999999999996E-2</v>
      </c>
      <c r="L54" s="291"/>
      <c r="M54" s="412">
        <v>2040</v>
      </c>
      <c r="N54" s="412">
        <v>119</v>
      </c>
      <c r="O54" s="219">
        <v>5.8299999999999998E-2</v>
      </c>
      <c r="P54" s="291"/>
      <c r="Q54" s="412">
        <v>3</v>
      </c>
      <c r="R54" s="412">
        <v>0</v>
      </c>
      <c r="S54" s="215"/>
      <c r="T54" s="291"/>
      <c r="U54" s="219">
        <v>0.3876</v>
      </c>
      <c r="V54" s="219">
        <v>0.61150000000000004</v>
      </c>
      <c r="W54" s="399"/>
      <c r="X54" s="219">
        <v>0.44390000000000002</v>
      </c>
      <c r="Y54" s="219">
        <v>0.55610000000000004</v>
      </c>
      <c r="Z54" s="47"/>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row>
    <row r="55" spans="2:87" s="2" customFormat="1" ht="28.5">
      <c r="B55" s="397" t="s">
        <v>177</v>
      </c>
      <c r="C55" s="82" t="s">
        <v>179</v>
      </c>
      <c r="D55" s="398"/>
      <c r="E55" s="106">
        <v>1333</v>
      </c>
      <c r="F55" s="106">
        <v>119</v>
      </c>
      <c r="G55" s="218">
        <v>8.9300000000000004E-2</v>
      </c>
      <c r="H55" s="291"/>
      <c r="I55" s="106">
        <v>581</v>
      </c>
      <c r="J55" s="106">
        <v>44</v>
      </c>
      <c r="K55" s="218">
        <v>7.5700000000000003E-2</v>
      </c>
      <c r="L55" s="291"/>
      <c r="M55" s="106">
        <v>751</v>
      </c>
      <c r="N55" s="106">
        <v>75</v>
      </c>
      <c r="O55" s="218">
        <v>9.9900000000000003E-2</v>
      </c>
      <c r="P55" s="291"/>
      <c r="Q55" s="106">
        <v>1</v>
      </c>
      <c r="R55" s="106">
        <v>0</v>
      </c>
      <c r="S55" s="216"/>
      <c r="T55" s="291"/>
      <c r="U55" s="218">
        <v>0.43590000000000001</v>
      </c>
      <c r="V55" s="218">
        <v>0.56340000000000001</v>
      </c>
      <c r="W55" s="399"/>
      <c r="X55" s="218">
        <v>0.36969999999999997</v>
      </c>
      <c r="Y55" s="218">
        <v>0.63029999999999997</v>
      </c>
      <c r="Z55" s="47"/>
    </row>
    <row r="56" spans="2:87" s="111" customFormat="1" ht="28.5">
      <c r="B56" s="400" t="s">
        <v>177</v>
      </c>
      <c r="C56" s="209" t="s">
        <v>178</v>
      </c>
      <c r="D56" s="398"/>
      <c r="E56" s="412">
        <v>1819</v>
      </c>
      <c r="F56" s="412">
        <v>79</v>
      </c>
      <c r="G56" s="219">
        <v>4.3400000000000001E-2</v>
      </c>
      <c r="H56" s="291"/>
      <c r="I56" s="412">
        <v>727</v>
      </c>
      <c r="J56" s="412">
        <v>31</v>
      </c>
      <c r="K56" s="219">
        <v>4.2599999999999999E-2</v>
      </c>
      <c r="L56" s="291"/>
      <c r="M56" s="412">
        <v>1089</v>
      </c>
      <c r="N56" s="412">
        <v>48</v>
      </c>
      <c r="O56" s="219">
        <v>4.41E-2</v>
      </c>
      <c r="P56" s="291"/>
      <c r="Q56" s="412">
        <v>3</v>
      </c>
      <c r="R56" s="412">
        <v>0</v>
      </c>
      <c r="S56" s="215"/>
      <c r="T56" s="291"/>
      <c r="U56" s="219">
        <v>0.3997</v>
      </c>
      <c r="V56" s="219">
        <v>0.59870000000000001</v>
      </c>
      <c r="W56" s="399"/>
      <c r="X56" s="219">
        <v>0.39240000000000003</v>
      </c>
      <c r="Y56" s="219">
        <v>0.60760000000000003</v>
      </c>
      <c r="Z56" s="47"/>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row>
    <row r="57" spans="2:87" s="2" customFormat="1" ht="28.5">
      <c r="B57" s="397" t="s">
        <v>177</v>
      </c>
      <c r="C57" s="82" t="s">
        <v>319</v>
      </c>
      <c r="D57" s="398"/>
      <c r="E57" s="106">
        <v>1381</v>
      </c>
      <c r="F57" s="106">
        <v>52</v>
      </c>
      <c r="G57" s="218">
        <v>3.7699999999999997E-2</v>
      </c>
      <c r="H57" s="291"/>
      <c r="I57" s="106">
        <v>595</v>
      </c>
      <c r="J57" s="106">
        <v>24</v>
      </c>
      <c r="K57" s="218">
        <v>4.0300000000000002E-2</v>
      </c>
      <c r="L57" s="291"/>
      <c r="M57" s="106">
        <v>783</v>
      </c>
      <c r="N57" s="106">
        <v>27</v>
      </c>
      <c r="O57" s="218">
        <v>3.4500000000000003E-2</v>
      </c>
      <c r="P57" s="291"/>
      <c r="Q57" s="106">
        <v>3</v>
      </c>
      <c r="R57" s="106">
        <v>1</v>
      </c>
      <c r="S57" s="216"/>
      <c r="T57" s="291"/>
      <c r="U57" s="218">
        <v>0.43080000000000002</v>
      </c>
      <c r="V57" s="218">
        <v>0.56699999999999995</v>
      </c>
      <c r="W57" s="399"/>
      <c r="X57" s="218">
        <v>0.46150000000000002</v>
      </c>
      <c r="Y57" s="218">
        <v>0.51919999999999999</v>
      </c>
      <c r="Z57" s="47"/>
    </row>
    <row r="58" spans="2:87" s="111" customFormat="1" ht="14.25">
      <c r="B58" s="400" t="s">
        <v>180</v>
      </c>
      <c r="C58" s="209" t="s">
        <v>181</v>
      </c>
      <c r="D58" s="398"/>
      <c r="E58" s="412">
        <v>742</v>
      </c>
      <c r="F58" s="412">
        <v>60</v>
      </c>
      <c r="G58" s="219">
        <v>8.09E-2</v>
      </c>
      <c r="H58" s="291"/>
      <c r="I58" s="412">
        <v>339</v>
      </c>
      <c r="J58" s="412">
        <v>29</v>
      </c>
      <c r="K58" s="219">
        <v>8.5500000000000007E-2</v>
      </c>
      <c r="L58" s="291"/>
      <c r="M58" s="412">
        <v>402</v>
      </c>
      <c r="N58" s="412">
        <v>31</v>
      </c>
      <c r="O58" s="219">
        <v>7.7100000000000002E-2</v>
      </c>
      <c r="P58" s="291"/>
      <c r="Q58" s="412">
        <v>1</v>
      </c>
      <c r="R58" s="412">
        <v>0</v>
      </c>
      <c r="S58" s="215"/>
      <c r="T58" s="291"/>
      <c r="U58" s="219">
        <v>0.45689999999999997</v>
      </c>
      <c r="V58" s="219">
        <v>0.54179999999999995</v>
      </c>
      <c r="W58" s="399"/>
      <c r="X58" s="219">
        <v>0.48330000000000001</v>
      </c>
      <c r="Y58" s="219">
        <v>0.51670000000000005</v>
      </c>
      <c r="Z58" s="47"/>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row>
    <row r="59" spans="2:87" s="2" customFormat="1" ht="28.5">
      <c r="B59" s="397" t="s">
        <v>182</v>
      </c>
      <c r="C59" s="82" t="s">
        <v>183</v>
      </c>
      <c r="D59" s="398"/>
      <c r="E59" s="106">
        <v>2323</v>
      </c>
      <c r="F59" s="106">
        <v>75</v>
      </c>
      <c r="G59" s="218">
        <v>3.2300000000000002E-2</v>
      </c>
      <c r="H59" s="291"/>
      <c r="I59" s="106">
        <v>992</v>
      </c>
      <c r="J59" s="106">
        <v>32</v>
      </c>
      <c r="K59" s="218">
        <v>3.2300000000000002E-2</v>
      </c>
      <c r="L59" s="291"/>
      <c r="M59" s="106">
        <v>1328</v>
      </c>
      <c r="N59" s="106">
        <v>43</v>
      </c>
      <c r="O59" s="218">
        <v>3.2399999999999998E-2</v>
      </c>
      <c r="P59" s="291"/>
      <c r="Q59" s="106">
        <v>3</v>
      </c>
      <c r="R59" s="106">
        <v>0</v>
      </c>
      <c r="S59" s="216"/>
      <c r="T59" s="291"/>
      <c r="U59" s="218">
        <v>0.42699999999999999</v>
      </c>
      <c r="V59" s="218">
        <v>0.57169999999999999</v>
      </c>
      <c r="W59" s="399"/>
      <c r="X59" s="218">
        <v>0.42670000000000002</v>
      </c>
      <c r="Y59" s="218">
        <v>0.57330000000000003</v>
      </c>
      <c r="Z59" s="47"/>
    </row>
    <row r="60" spans="2:87" s="111" customFormat="1" ht="28.5">
      <c r="B60" s="400" t="s">
        <v>184</v>
      </c>
      <c r="C60" s="209" t="s">
        <v>187</v>
      </c>
      <c r="D60" s="398"/>
      <c r="E60" s="412">
        <v>3399</v>
      </c>
      <c r="F60" s="412">
        <v>136</v>
      </c>
      <c r="G60" s="219">
        <v>0.04</v>
      </c>
      <c r="H60" s="291"/>
      <c r="I60" s="412">
        <v>1305</v>
      </c>
      <c r="J60" s="412">
        <v>55</v>
      </c>
      <c r="K60" s="219">
        <v>4.2099999999999999E-2</v>
      </c>
      <c r="L60" s="291"/>
      <c r="M60" s="412">
        <v>2091</v>
      </c>
      <c r="N60" s="412">
        <v>81</v>
      </c>
      <c r="O60" s="219">
        <v>3.8699999999999998E-2</v>
      </c>
      <c r="P60" s="291"/>
      <c r="Q60" s="412">
        <v>3</v>
      </c>
      <c r="R60" s="412">
        <v>0</v>
      </c>
      <c r="S60" s="215"/>
      <c r="T60" s="291"/>
      <c r="U60" s="219">
        <v>0.38390000000000002</v>
      </c>
      <c r="V60" s="219">
        <v>0.61519999999999997</v>
      </c>
      <c r="W60" s="399"/>
      <c r="X60" s="219">
        <v>0.40439999999999998</v>
      </c>
      <c r="Y60" s="219">
        <v>0.59560000000000002</v>
      </c>
      <c r="Z60" s="47"/>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row>
    <row r="61" spans="2:87" s="2" customFormat="1" ht="28.5">
      <c r="B61" s="397" t="s">
        <v>184</v>
      </c>
      <c r="C61" s="82" t="s">
        <v>186</v>
      </c>
      <c r="D61" s="398"/>
      <c r="E61" s="106">
        <v>2999</v>
      </c>
      <c r="F61" s="106">
        <v>178</v>
      </c>
      <c r="G61" s="218">
        <v>5.9400000000000001E-2</v>
      </c>
      <c r="H61" s="291"/>
      <c r="I61" s="106">
        <v>1109</v>
      </c>
      <c r="J61" s="106">
        <v>52</v>
      </c>
      <c r="K61" s="218">
        <v>4.6899999999999997E-2</v>
      </c>
      <c r="L61" s="291"/>
      <c r="M61" s="106">
        <v>1887</v>
      </c>
      <c r="N61" s="106">
        <v>126</v>
      </c>
      <c r="O61" s="218">
        <v>6.6799999999999998E-2</v>
      </c>
      <c r="P61" s="291"/>
      <c r="Q61" s="106">
        <v>3</v>
      </c>
      <c r="R61" s="106">
        <v>0</v>
      </c>
      <c r="S61" s="216"/>
      <c r="T61" s="291"/>
      <c r="U61" s="218">
        <v>0.36980000000000002</v>
      </c>
      <c r="V61" s="218">
        <v>0.62919999999999998</v>
      </c>
      <c r="W61" s="399"/>
      <c r="X61" s="218">
        <v>0.29210000000000003</v>
      </c>
      <c r="Y61" s="218">
        <v>0.70789999999999997</v>
      </c>
      <c r="Z61" s="47"/>
    </row>
    <row r="62" spans="2:87" s="111" customFormat="1" ht="28.5">
      <c r="B62" s="400" t="s">
        <v>184</v>
      </c>
      <c r="C62" s="209" t="s">
        <v>185</v>
      </c>
      <c r="D62" s="398"/>
      <c r="E62" s="412">
        <v>1964</v>
      </c>
      <c r="F62" s="412">
        <v>80</v>
      </c>
      <c r="G62" s="219">
        <v>4.07E-2</v>
      </c>
      <c r="H62" s="291"/>
      <c r="I62" s="412">
        <v>744</v>
      </c>
      <c r="J62" s="412">
        <v>38</v>
      </c>
      <c r="K62" s="219">
        <v>5.11E-2</v>
      </c>
      <c r="L62" s="291"/>
      <c r="M62" s="412">
        <v>1220</v>
      </c>
      <c r="N62" s="412">
        <v>42</v>
      </c>
      <c r="O62" s="219">
        <v>3.44E-2</v>
      </c>
      <c r="P62" s="291"/>
      <c r="Q62" s="412">
        <v>0</v>
      </c>
      <c r="R62" s="412">
        <v>0</v>
      </c>
      <c r="S62" s="215"/>
      <c r="T62" s="291"/>
      <c r="U62" s="219">
        <v>0.37880000000000003</v>
      </c>
      <c r="V62" s="219">
        <v>0.62119999999999997</v>
      </c>
      <c r="W62" s="399"/>
      <c r="X62" s="219">
        <v>0.47499999999999998</v>
      </c>
      <c r="Y62" s="219">
        <v>0.52500000000000002</v>
      </c>
      <c r="Z62" s="47"/>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row>
    <row r="63" spans="2:87" s="2" customFormat="1" ht="28.5">
      <c r="B63" s="397" t="s">
        <v>188</v>
      </c>
      <c r="C63" s="82" t="s">
        <v>189</v>
      </c>
      <c r="D63" s="398"/>
      <c r="E63" s="106">
        <v>337</v>
      </c>
      <c r="F63" s="106">
        <v>40</v>
      </c>
      <c r="G63" s="218">
        <v>0.1187</v>
      </c>
      <c r="H63" s="291"/>
      <c r="I63" s="106">
        <v>142</v>
      </c>
      <c r="J63" s="106">
        <v>16</v>
      </c>
      <c r="K63" s="218">
        <v>0.11269999999999999</v>
      </c>
      <c r="L63" s="291"/>
      <c r="M63" s="106">
        <v>195</v>
      </c>
      <c r="N63" s="106">
        <v>24</v>
      </c>
      <c r="O63" s="218">
        <v>0.1231</v>
      </c>
      <c r="P63" s="291"/>
      <c r="Q63" s="106">
        <v>0</v>
      </c>
      <c r="R63" s="106">
        <v>0</v>
      </c>
      <c r="S63" s="216"/>
      <c r="T63" s="291"/>
      <c r="U63" s="218">
        <v>0.4214</v>
      </c>
      <c r="V63" s="218">
        <v>0.5786</v>
      </c>
      <c r="W63" s="399"/>
      <c r="X63" s="218">
        <v>0.4</v>
      </c>
      <c r="Y63" s="218">
        <v>0.6</v>
      </c>
      <c r="Z63" s="47"/>
    </row>
    <row r="64" spans="2:87" s="111" customFormat="1" ht="28.5">
      <c r="B64" s="400" t="s">
        <v>188</v>
      </c>
      <c r="C64" s="209" t="s">
        <v>190</v>
      </c>
      <c r="D64" s="398"/>
      <c r="E64" s="412">
        <v>224</v>
      </c>
      <c r="F64" s="412">
        <v>51</v>
      </c>
      <c r="G64" s="219">
        <v>0.22770000000000001</v>
      </c>
      <c r="H64" s="291"/>
      <c r="I64" s="412">
        <v>87</v>
      </c>
      <c r="J64" s="412">
        <v>15</v>
      </c>
      <c r="K64" s="219">
        <v>0.1724</v>
      </c>
      <c r="L64" s="291"/>
      <c r="M64" s="412">
        <v>137</v>
      </c>
      <c r="N64" s="412">
        <v>36</v>
      </c>
      <c r="O64" s="219">
        <v>0.26279999999999998</v>
      </c>
      <c r="P64" s="291"/>
      <c r="Q64" s="412">
        <v>0</v>
      </c>
      <c r="R64" s="412">
        <v>0</v>
      </c>
      <c r="S64" s="215"/>
      <c r="T64" s="291"/>
      <c r="U64" s="219">
        <v>0.38840000000000002</v>
      </c>
      <c r="V64" s="219">
        <v>0.61160000000000003</v>
      </c>
      <c r="W64" s="399"/>
      <c r="X64" s="219">
        <v>0.29409999999999997</v>
      </c>
      <c r="Y64" s="219">
        <v>0.70589999999999997</v>
      </c>
      <c r="Z64" s="4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row>
    <row r="65" spans="1:87" s="2" customFormat="1" ht="28.5">
      <c r="B65" s="397" t="s">
        <v>188</v>
      </c>
      <c r="C65" s="82" t="s">
        <v>320</v>
      </c>
      <c r="D65" s="398"/>
      <c r="E65" s="106">
        <v>124</v>
      </c>
      <c r="F65" s="106">
        <v>45</v>
      </c>
      <c r="G65" s="218">
        <v>0.3629</v>
      </c>
      <c r="H65" s="291"/>
      <c r="I65" s="106">
        <v>41</v>
      </c>
      <c r="J65" s="106">
        <v>9</v>
      </c>
      <c r="K65" s="218">
        <v>0.2195</v>
      </c>
      <c r="L65" s="291"/>
      <c r="M65" s="106">
        <v>83</v>
      </c>
      <c r="N65" s="106">
        <v>36</v>
      </c>
      <c r="O65" s="218">
        <v>0.43369999999999997</v>
      </c>
      <c r="P65" s="291"/>
      <c r="Q65" s="106">
        <v>0</v>
      </c>
      <c r="R65" s="106">
        <v>0</v>
      </c>
      <c r="S65" s="216"/>
      <c r="T65" s="291"/>
      <c r="U65" s="218">
        <v>0.3306</v>
      </c>
      <c r="V65" s="218">
        <v>0.6694</v>
      </c>
      <c r="W65" s="399"/>
      <c r="X65" s="218">
        <v>0.2</v>
      </c>
      <c r="Y65" s="218">
        <v>0.8</v>
      </c>
      <c r="Z65" s="47"/>
    </row>
    <row r="66" spans="1:87" s="111" customFormat="1" ht="28.5">
      <c r="B66" s="400" t="s">
        <v>191</v>
      </c>
      <c r="C66" s="209" t="s">
        <v>192</v>
      </c>
      <c r="D66" s="398"/>
      <c r="E66" s="412">
        <v>1968</v>
      </c>
      <c r="F66" s="412">
        <v>78</v>
      </c>
      <c r="G66" s="219">
        <v>3.9600000000000003E-2</v>
      </c>
      <c r="H66" s="291"/>
      <c r="I66" s="412">
        <v>736</v>
      </c>
      <c r="J66" s="412">
        <v>36</v>
      </c>
      <c r="K66" s="219">
        <v>4.8899999999999999E-2</v>
      </c>
      <c r="L66" s="291"/>
      <c r="M66" s="412">
        <v>1229</v>
      </c>
      <c r="N66" s="412">
        <v>42</v>
      </c>
      <c r="O66" s="219">
        <v>3.4200000000000001E-2</v>
      </c>
      <c r="P66" s="291"/>
      <c r="Q66" s="412">
        <v>3</v>
      </c>
      <c r="R66" s="412">
        <v>0</v>
      </c>
      <c r="S66" s="215"/>
      <c r="T66" s="291"/>
      <c r="U66" s="219">
        <v>0.374</v>
      </c>
      <c r="V66" s="219">
        <v>0.62450000000000006</v>
      </c>
      <c r="W66" s="399"/>
      <c r="X66" s="219">
        <v>0.46150000000000002</v>
      </c>
      <c r="Y66" s="219">
        <v>0.53849999999999998</v>
      </c>
      <c r="Z66" s="4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row>
    <row r="67" spans="1:87" s="2" customFormat="1" ht="14.25">
      <c r="B67" s="397" t="s">
        <v>193</v>
      </c>
      <c r="C67" s="82" t="s">
        <v>195</v>
      </c>
      <c r="D67" s="398"/>
      <c r="E67" s="106">
        <v>2133</v>
      </c>
      <c r="F67" s="106">
        <v>74</v>
      </c>
      <c r="G67" s="218">
        <v>3.4700000000000002E-2</v>
      </c>
      <c r="H67" s="291"/>
      <c r="I67" s="106">
        <v>766</v>
      </c>
      <c r="J67" s="106">
        <v>29</v>
      </c>
      <c r="K67" s="218">
        <v>3.7900000000000003E-2</v>
      </c>
      <c r="L67" s="291"/>
      <c r="M67" s="106">
        <v>1365</v>
      </c>
      <c r="N67" s="106">
        <v>45</v>
      </c>
      <c r="O67" s="218">
        <v>3.3000000000000002E-2</v>
      </c>
      <c r="P67" s="291"/>
      <c r="Q67" s="106">
        <v>2</v>
      </c>
      <c r="R67" s="106">
        <v>0</v>
      </c>
      <c r="S67" s="216"/>
      <c r="T67" s="291"/>
      <c r="U67" s="218">
        <v>0.35909999999999997</v>
      </c>
      <c r="V67" s="218">
        <v>0.63990000000000002</v>
      </c>
      <c r="W67" s="399"/>
      <c r="X67" s="218">
        <v>0.39190000000000003</v>
      </c>
      <c r="Y67" s="218">
        <v>0.60809999999999997</v>
      </c>
      <c r="Z67" s="47"/>
    </row>
    <row r="68" spans="1:87" s="111" customFormat="1" ht="28.5">
      <c r="B68" s="400" t="s">
        <v>193</v>
      </c>
      <c r="C68" s="209" t="s">
        <v>194</v>
      </c>
      <c r="D68" s="398"/>
      <c r="E68" s="412">
        <v>1514</v>
      </c>
      <c r="F68" s="412">
        <v>129</v>
      </c>
      <c r="G68" s="219">
        <v>8.5199999999999998E-2</v>
      </c>
      <c r="H68" s="291"/>
      <c r="I68" s="412">
        <v>629</v>
      </c>
      <c r="J68" s="412">
        <v>48</v>
      </c>
      <c r="K68" s="219">
        <v>7.6300000000000007E-2</v>
      </c>
      <c r="L68" s="291"/>
      <c r="M68" s="412">
        <v>883</v>
      </c>
      <c r="N68" s="412">
        <v>81</v>
      </c>
      <c r="O68" s="219">
        <v>9.1700000000000004E-2</v>
      </c>
      <c r="P68" s="291"/>
      <c r="Q68" s="412">
        <v>2</v>
      </c>
      <c r="R68" s="412">
        <v>0</v>
      </c>
      <c r="S68" s="215"/>
      <c r="T68" s="291"/>
      <c r="U68" s="219">
        <v>0.41549999999999998</v>
      </c>
      <c r="V68" s="219">
        <v>0.58320000000000005</v>
      </c>
      <c r="W68" s="399"/>
      <c r="X68" s="219">
        <v>0.37209999999999999</v>
      </c>
      <c r="Y68" s="219">
        <v>0.62790000000000001</v>
      </c>
      <c r="Z68" s="47"/>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row>
    <row r="69" spans="1:87" s="2" customFormat="1" ht="28.5">
      <c r="B69" s="397" t="s">
        <v>193</v>
      </c>
      <c r="C69" s="82" t="s">
        <v>196</v>
      </c>
      <c r="D69" s="398"/>
      <c r="E69" s="106">
        <v>863</v>
      </c>
      <c r="F69" s="106">
        <v>79</v>
      </c>
      <c r="G69" s="218">
        <v>9.1499999999999998E-2</v>
      </c>
      <c r="H69" s="291"/>
      <c r="I69" s="106">
        <v>396</v>
      </c>
      <c r="J69" s="106">
        <v>36</v>
      </c>
      <c r="K69" s="218">
        <v>9.0899999999999995E-2</v>
      </c>
      <c r="L69" s="291"/>
      <c r="M69" s="106">
        <v>467</v>
      </c>
      <c r="N69" s="106">
        <v>43</v>
      </c>
      <c r="O69" s="218">
        <v>9.2100000000000001E-2</v>
      </c>
      <c r="P69" s="291"/>
      <c r="Q69" s="106">
        <v>0</v>
      </c>
      <c r="R69" s="106">
        <v>0</v>
      </c>
      <c r="S69" s="216"/>
      <c r="T69" s="291"/>
      <c r="U69" s="218">
        <v>0.45889999999999997</v>
      </c>
      <c r="V69" s="218">
        <v>0.54110000000000003</v>
      </c>
      <c r="W69" s="399"/>
      <c r="X69" s="218">
        <v>0.45569999999999999</v>
      </c>
      <c r="Y69" s="218">
        <v>0.54430000000000001</v>
      </c>
      <c r="Z69" s="47"/>
    </row>
    <row r="70" spans="1:87" s="111" customFormat="1" ht="14.25">
      <c r="B70" s="400" t="s">
        <v>197</v>
      </c>
      <c r="C70" s="209" t="s">
        <v>201</v>
      </c>
      <c r="D70" s="398"/>
      <c r="E70" s="412">
        <v>2010</v>
      </c>
      <c r="F70" s="412">
        <v>104</v>
      </c>
      <c r="G70" s="219">
        <v>5.1700000000000003E-2</v>
      </c>
      <c r="H70" s="291"/>
      <c r="I70" s="412">
        <v>788</v>
      </c>
      <c r="J70" s="412">
        <v>42</v>
      </c>
      <c r="K70" s="219">
        <v>5.33E-2</v>
      </c>
      <c r="L70" s="291"/>
      <c r="M70" s="412">
        <v>1217</v>
      </c>
      <c r="N70" s="412">
        <v>62</v>
      </c>
      <c r="O70" s="219">
        <v>5.0900000000000001E-2</v>
      </c>
      <c r="P70" s="291"/>
      <c r="Q70" s="412">
        <v>5</v>
      </c>
      <c r="R70" s="412">
        <v>0</v>
      </c>
      <c r="S70" s="215"/>
      <c r="T70" s="291"/>
      <c r="U70" s="219">
        <v>0.39200000000000002</v>
      </c>
      <c r="V70" s="219">
        <v>0.60550000000000004</v>
      </c>
      <c r="W70" s="399"/>
      <c r="X70" s="219">
        <v>0.40379999999999999</v>
      </c>
      <c r="Y70" s="219">
        <v>0.59619999999999995</v>
      </c>
      <c r="Z70" s="47"/>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row>
    <row r="71" spans="1:87" s="2" customFormat="1" ht="14.25">
      <c r="B71" s="397" t="s">
        <v>197</v>
      </c>
      <c r="C71" s="82" t="s">
        <v>200</v>
      </c>
      <c r="D71" s="398"/>
      <c r="E71" s="106">
        <v>1863</v>
      </c>
      <c r="F71" s="106">
        <v>106</v>
      </c>
      <c r="G71" s="218">
        <v>5.6899999999999999E-2</v>
      </c>
      <c r="H71" s="291"/>
      <c r="I71" s="106">
        <v>700</v>
      </c>
      <c r="J71" s="106">
        <v>33</v>
      </c>
      <c r="K71" s="218">
        <v>4.7100000000000003E-2</v>
      </c>
      <c r="L71" s="291"/>
      <c r="M71" s="106">
        <v>1159</v>
      </c>
      <c r="N71" s="106">
        <v>73</v>
      </c>
      <c r="O71" s="218">
        <v>6.3E-2</v>
      </c>
      <c r="P71" s="291"/>
      <c r="Q71" s="106">
        <v>4</v>
      </c>
      <c r="R71" s="106">
        <v>0</v>
      </c>
      <c r="S71" s="216"/>
      <c r="T71" s="291"/>
      <c r="U71" s="218">
        <v>0.37569999999999998</v>
      </c>
      <c r="V71" s="218">
        <v>0.62209999999999999</v>
      </c>
      <c r="W71" s="399"/>
      <c r="X71" s="218">
        <v>0.31130000000000002</v>
      </c>
      <c r="Y71" s="218">
        <v>0.68869999999999998</v>
      </c>
      <c r="Z71" s="47"/>
    </row>
    <row r="72" spans="1:87" s="111" customFormat="1" ht="14.25">
      <c r="B72" s="400" t="s">
        <v>197</v>
      </c>
      <c r="C72" s="209" t="s">
        <v>198</v>
      </c>
      <c r="D72" s="398"/>
      <c r="E72" s="412">
        <v>1232</v>
      </c>
      <c r="F72" s="412">
        <v>100</v>
      </c>
      <c r="G72" s="219">
        <v>8.1199999999999994E-2</v>
      </c>
      <c r="H72" s="291"/>
      <c r="I72" s="412">
        <v>444</v>
      </c>
      <c r="J72" s="412">
        <v>35</v>
      </c>
      <c r="K72" s="219">
        <v>7.8799999999999995E-2</v>
      </c>
      <c r="L72" s="291"/>
      <c r="M72" s="412">
        <v>785</v>
      </c>
      <c r="N72" s="412">
        <v>65</v>
      </c>
      <c r="O72" s="219">
        <v>8.2799999999999999E-2</v>
      </c>
      <c r="P72" s="291"/>
      <c r="Q72" s="412">
        <v>3</v>
      </c>
      <c r="R72" s="412">
        <v>0</v>
      </c>
      <c r="S72" s="215"/>
      <c r="T72" s="291"/>
      <c r="U72" s="219">
        <v>0.3604</v>
      </c>
      <c r="V72" s="219">
        <v>0.63719999999999999</v>
      </c>
      <c r="W72" s="399"/>
      <c r="X72" s="219">
        <v>0.35</v>
      </c>
      <c r="Y72" s="219">
        <v>0.65</v>
      </c>
      <c r="Z72" s="47"/>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row>
    <row r="73" spans="1:87" s="2" customFormat="1" ht="42.75">
      <c r="B73" s="397" t="s">
        <v>197</v>
      </c>
      <c r="C73" s="82" t="s">
        <v>199</v>
      </c>
      <c r="D73" s="291"/>
      <c r="E73" s="106">
        <v>1157</v>
      </c>
      <c r="F73" s="106">
        <v>59</v>
      </c>
      <c r="G73" s="103">
        <v>5.0999999999999997E-2</v>
      </c>
      <c r="H73" s="291"/>
      <c r="I73" s="106">
        <v>428</v>
      </c>
      <c r="J73" s="106">
        <v>18</v>
      </c>
      <c r="K73" s="103">
        <v>4.2099999999999999E-2</v>
      </c>
      <c r="L73" s="291"/>
      <c r="M73" s="106">
        <v>726</v>
      </c>
      <c r="N73" s="106">
        <v>41</v>
      </c>
      <c r="O73" s="103">
        <v>5.6500000000000002E-2</v>
      </c>
      <c r="P73" s="291"/>
      <c r="Q73" s="106">
        <v>3</v>
      </c>
      <c r="R73" s="106">
        <v>0</v>
      </c>
      <c r="S73" s="216"/>
      <c r="T73" s="291"/>
      <c r="U73" s="103">
        <v>0.36990000000000001</v>
      </c>
      <c r="V73" s="103">
        <v>0.62749999999999995</v>
      </c>
      <c r="W73" s="401"/>
      <c r="X73" s="103">
        <v>0.30509999999999998</v>
      </c>
      <c r="Y73" s="103">
        <v>0.69489999999999996</v>
      </c>
      <c r="Z73" s="47"/>
    </row>
    <row r="74" spans="1:87" s="2" customFormat="1" ht="28.5">
      <c r="A74" s="111"/>
      <c r="B74" s="400" t="s">
        <v>202</v>
      </c>
      <c r="C74" s="209" t="s">
        <v>203</v>
      </c>
      <c r="D74" s="107"/>
      <c r="E74" s="412">
        <v>2400</v>
      </c>
      <c r="F74" s="412">
        <v>144</v>
      </c>
      <c r="G74" s="333">
        <v>0.06</v>
      </c>
      <c r="H74" s="107"/>
      <c r="I74" s="412">
        <v>1141</v>
      </c>
      <c r="J74" s="412">
        <v>72</v>
      </c>
      <c r="K74" s="333">
        <v>6.3100000000000003E-2</v>
      </c>
      <c r="L74" s="107"/>
      <c r="M74" s="412">
        <v>1255</v>
      </c>
      <c r="N74" s="412">
        <v>72</v>
      </c>
      <c r="O74" s="333">
        <v>5.74E-2</v>
      </c>
      <c r="P74" s="107"/>
      <c r="Q74" s="412">
        <v>4</v>
      </c>
      <c r="R74" s="412">
        <v>0</v>
      </c>
      <c r="S74" s="215"/>
      <c r="T74" s="107"/>
      <c r="U74" s="333">
        <v>0.47539999999999999</v>
      </c>
      <c r="V74" s="333">
        <v>0.52290000000000003</v>
      </c>
      <c r="W74" s="402"/>
      <c r="X74" s="333">
        <v>0.5</v>
      </c>
      <c r="Y74" s="333">
        <v>0.5</v>
      </c>
      <c r="Z74" s="47"/>
    </row>
    <row r="75" spans="1:87" s="2" customFormat="1" ht="14.25">
      <c r="A75" s="319"/>
      <c r="B75" s="403" t="s">
        <v>202</v>
      </c>
      <c r="C75" s="340" t="s">
        <v>204</v>
      </c>
      <c r="D75" s="291"/>
      <c r="E75" s="413">
        <v>628</v>
      </c>
      <c r="F75" s="413">
        <v>50</v>
      </c>
      <c r="G75" s="298">
        <v>7.9600000000000004E-2</v>
      </c>
      <c r="H75" s="291"/>
      <c r="I75" s="413">
        <v>350</v>
      </c>
      <c r="J75" s="413">
        <v>27</v>
      </c>
      <c r="K75" s="298">
        <v>7.7100000000000002E-2</v>
      </c>
      <c r="L75" s="291"/>
      <c r="M75" s="413">
        <v>277</v>
      </c>
      <c r="N75" s="413">
        <v>23</v>
      </c>
      <c r="O75" s="298">
        <v>8.3000000000000004E-2</v>
      </c>
      <c r="P75" s="291"/>
      <c r="Q75" s="413">
        <v>1</v>
      </c>
      <c r="R75" s="413">
        <v>0</v>
      </c>
      <c r="S75" s="216"/>
      <c r="T75" s="291"/>
      <c r="U75" s="298">
        <v>0.55730000000000002</v>
      </c>
      <c r="V75" s="298">
        <v>0.44109999999999999</v>
      </c>
      <c r="W75" s="401"/>
      <c r="X75" s="298">
        <v>0.54</v>
      </c>
      <c r="Y75" s="298">
        <v>0.46</v>
      </c>
      <c r="Z75" s="47"/>
    </row>
    <row r="76" spans="1:87" s="2" customFormat="1" ht="28.5">
      <c r="A76" s="111"/>
      <c r="B76" s="400" t="s">
        <v>205</v>
      </c>
      <c r="C76" s="209" t="s">
        <v>206</v>
      </c>
      <c r="D76" s="291"/>
      <c r="E76" s="412">
        <v>2541</v>
      </c>
      <c r="F76" s="412">
        <v>94</v>
      </c>
      <c r="G76" s="333">
        <v>3.6999999999999998E-2</v>
      </c>
      <c r="H76" s="291"/>
      <c r="I76" s="412">
        <v>984</v>
      </c>
      <c r="J76" s="412">
        <v>43</v>
      </c>
      <c r="K76" s="333">
        <v>4.3700000000000003E-2</v>
      </c>
      <c r="L76" s="291"/>
      <c r="M76" s="412">
        <v>1556</v>
      </c>
      <c r="N76" s="412">
        <v>51</v>
      </c>
      <c r="O76" s="333">
        <v>3.2800000000000003E-2</v>
      </c>
      <c r="P76" s="291"/>
      <c r="Q76" s="412">
        <v>1</v>
      </c>
      <c r="R76" s="412">
        <v>0</v>
      </c>
      <c r="S76" s="215"/>
      <c r="T76" s="291"/>
      <c r="U76" s="333">
        <v>0.38719999999999999</v>
      </c>
      <c r="V76" s="333">
        <v>0.61240000000000006</v>
      </c>
      <c r="W76" s="401"/>
      <c r="X76" s="333">
        <v>0.45739999999999997</v>
      </c>
      <c r="Y76" s="333">
        <v>0.54259999999999997</v>
      </c>
      <c r="Z76" s="47"/>
    </row>
    <row r="77" spans="1:87" s="319" customFormat="1" ht="14.25">
      <c r="B77" s="403" t="s">
        <v>207</v>
      </c>
      <c r="C77" s="340" t="s">
        <v>208</v>
      </c>
      <c r="D77" s="291"/>
      <c r="E77" s="413">
        <v>1098</v>
      </c>
      <c r="F77" s="413">
        <v>71</v>
      </c>
      <c r="G77" s="298">
        <v>6.4699999999999994E-2</v>
      </c>
      <c r="H77" s="291"/>
      <c r="I77" s="413">
        <v>464</v>
      </c>
      <c r="J77" s="413">
        <v>24</v>
      </c>
      <c r="K77" s="298">
        <v>5.1700000000000003E-2</v>
      </c>
      <c r="L77" s="291"/>
      <c r="M77" s="413">
        <v>633</v>
      </c>
      <c r="N77" s="413">
        <v>47</v>
      </c>
      <c r="O77" s="298">
        <v>7.4200000000000002E-2</v>
      </c>
      <c r="P77" s="291"/>
      <c r="Q77" s="413">
        <v>1</v>
      </c>
      <c r="R77" s="413">
        <v>0</v>
      </c>
      <c r="S77" s="297"/>
      <c r="T77" s="291"/>
      <c r="U77" s="298">
        <v>0.42259999999999998</v>
      </c>
      <c r="V77" s="298">
        <v>0.57650000000000001</v>
      </c>
      <c r="W77" s="401"/>
      <c r="X77" s="298">
        <v>0.33800000000000002</v>
      </c>
      <c r="Y77" s="298">
        <v>0.66200000000000003</v>
      </c>
      <c r="Z77" s="396"/>
    </row>
    <row r="78" spans="1:87" s="319" customFormat="1" ht="28.5">
      <c r="A78" s="111"/>
      <c r="B78" s="400" t="s">
        <v>207</v>
      </c>
      <c r="C78" s="209" t="s">
        <v>321</v>
      </c>
      <c r="D78" s="291"/>
      <c r="E78" s="412">
        <v>556</v>
      </c>
      <c r="F78" s="412">
        <v>36</v>
      </c>
      <c r="G78" s="333">
        <v>6.4699999999999994E-2</v>
      </c>
      <c r="H78" s="291"/>
      <c r="I78" s="412">
        <v>259</v>
      </c>
      <c r="J78" s="412">
        <v>13</v>
      </c>
      <c r="K78" s="333">
        <v>5.0200000000000002E-2</v>
      </c>
      <c r="L78" s="291"/>
      <c r="M78" s="412">
        <v>296</v>
      </c>
      <c r="N78" s="412">
        <v>23</v>
      </c>
      <c r="O78" s="333">
        <v>7.7700000000000005E-2</v>
      </c>
      <c r="P78" s="291"/>
      <c r="Q78" s="412">
        <v>1</v>
      </c>
      <c r="R78" s="412">
        <v>0</v>
      </c>
      <c r="S78" s="215"/>
      <c r="T78" s="291"/>
      <c r="U78" s="333">
        <v>0.46579999999999999</v>
      </c>
      <c r="V78" s="333">
        <v>0.53239999999999998</v>
      </c>
      <c r="W78" s="401"/>
      <c r="X78" s="333">
        <v>0.36109999999999998</v>
      </c>
      <c r="Y78" s="333">
        <v>0.63890000000000002</v>
      </c>
      <c r="Z78" s="396"/>
    </row>
    <row r="79" spans="1:87" s="319" customFormat="1" ht="14.25">
      <c r="B79" s="403" t="s">
        <v>209</v>
      </c>
      <c r="C79" s="340" t="s">
        <v>210</v>
      </c>
      <c r="D79" s="291"/>
      <c r="E79" s="413">
        <v>3106</v>
      </c>
      <c r="F79" s="413">
        <v>100</v>
      </c>
      <c r="G79" s="298">
        <v>3.2199999999999999E-2</v>
      </c>
      <c r="H79" s="291"/>
      <c r="I79" s="413">
        <v>1330</v>
      </c>
      <c r="J79" s="413">
        <v>42</v>
      </c>
      <c r="K79" s="298">
        <v>3.1600000000000003E-2</v>
      </c>
      <c r="L79" s="291"/>
      <c r="M79" s="413">
        <v>1771</v>
      </c>
      <c r="N79" s="413">
        <v>58</v>
      </c>
      <c r="O79" s="298">
        <v>3.27E-2</v>
      </c>
      <c r="P79" s="291"/>
      <c r="Q79" s="413">
        <v>5</v>
      </c>
      <c r="R79" s="413">
        <v>0</v>
      </c>
      <c r="S79" s="297"/>
      <c r="T79" s="291"/>
      <c r="U79" s="298">
        <v>0.42820000000000003</v>
      </c>
      <c r="V79" s="298">
        <v>0.57020000000000004</v>
      </c>
      <c r="W79" s="401"/>
      <c r="X79" s="298">
        <v>0.42</v>
      </c>
      <c r="Y79" s="298">
        <v>0.57999999999999996</v>
      </c>
      <c r="Z79" s="396"/>
    </row>
    <row r="80" spans="1:87" s="319" customFormat="1" ht="14.25">
      <c r="A80" s="111"/>
      <c r="B80" s="400" t="s">
        <v>211</v>
      </c>
      <c r="C80" s="209" t="s">
        <v>212</v>
      </c>
      <c r="D80" s="291"/>
      <c r="E80" s="412">
        <v>1051</v>
      </c>
      <c r="F80" s="412">
        <v>48</v>
      </c>
      <c r="G80" s="333">
        <v>4.5699999999999998E-2</v>
      </c>
      <c r="H80" s="291"/>
      <c r="I80" s="412">
        <v>483</v>
      </c>
      <c r="J80" s="412">
        <v>23</v>
      </c>
      <c r="K80" s="333">
        <v>4.7600000000000003E-2</v>
      </c>
      <c r="L80" s="291"/>
      <c r="M80" s="412">
        <v>567</v>
      </c>
      <c r="N80" s="412">
        <v>25</v>
      </c>
      <c r="O80" s="333">
        <v>4.41E-2</v>
      </c>
      <c r="P80" s="291"/>
      <c r="Q80" s="412">
        <v>1</v>
      </c>
      <c r="R80" s="412">
        <v>0</v>
      </c>
      <c r="S80" s="215"/>
      <c r="T80" s="291"/>
      <c r="U80" s="333">
        <v>0.45960000000000001</v>
      </c>
      <c r="V80" s="333">
        <v>0.53949999999999998</v>
      </c>
      <c r="W80" s="401"/>
      <c r="X80" s="333">
        <v>0.47920000000000001</v>
      </c>
      <c r="Y80" s="333">
        <v>0.52080000000000004</v>
      </c>
      <c r="Z80" s="396"/>
    </row>
    <row r="81" spans="2:28" s="2" customFormat="1" ht="15" customHeight="1" thickBot="1">
      <c r="B81" s="84"/>
      <c r="C81" s="82"/>
      <c r="D81" s="291"/>
      <c r="E81" s="106"/>
      <c r="F81" s="106"/>
      <c r="G81" s="103"/>
      <c r="H81" s="291"/>
      <c r="I81" s="106"/>
      <c r="J81" s="106"/>
      <c r="K81" s="103"/>
      <c r="L81" s="291"/>
      <c r="M81" s="106"/>
      <c r="N81" s="106"/>
      <c r="O81" s="103"/>
      <c r="P81" s="291"/>
      <c r="Q81" s="106"/>
      <c r="R81" s="106"/>
      <c r="S81" s="83"/>
      <c r="T81" s="291"/>
      <c r="U81" s="103"/>
      <c r="V81" s="103"/>
      <c r="W81" s="298"/>
      <c r="X81" s="103"/>
      <c r="Y81" s="103"/>
    </row>
    <row r="82" spans="2:28" s="2" customFormat="1" ht="15.75" customHeight="1" thickBot="1">
      <c r="B82" s="220" t="s">
        <v>213</v>
      </c>
      <c r="C82" s="221"/>
      <c r="D82" s="217"/>
      <c r="E82" s="222">
        <v>135646</v>
      </c>
      <c r="F82" s="222">
        <v>7073</v>
      </c>
      <c r="G82" s="342">
        <v>5.2143078306769092E-2</v>
      </c>
      <c r="H82" s="341"/>
      <c r="I82" s="222">
        <v>55059</v>
      </c>
      <c r="J82" s="222">
        <v>2777</v>
      </c>
      <c r="K82" s="342">
        <v>5.0436804155542234E-2</v>
      </c>
      <c r="L82" s="341"/>
      <c r="M82" s="222">
        <v>80404</v>
      </c>
      <c r="N82" s="222">
        <v>4285</v>
      </c>
      <c r="O82" s="342">
        <v>5.3293368489129897E-2</v>
      </c>
      <c r="P82" s="341"/>
      <c r="Q82" s="222">
        <v>183</v>
      </c>
      <c r="R82" s="222">
        <v>11</v>
      </c>
      <c r="S82" s="342">
        <v>6.0109289617486336E-2</v>
      </c>
      <c r="T82" s="341"/>
      <c r="U82" s="342">
        <v>0.40590212759683292</v>
      </c>
      <c r="V82" s="342">
        <v>0.59274877254028868</v>
      </c>
      <c r="W82" s="341"/>
      <c r="X82" s="342">
        <v>0.392619821857769</v>
      </c>
      <c r="Y82" s="342">
        <v>0.60582496818888731</v>
      </c>
    </row>
    <row r="83" spans="2:28" ht="15.75" customHeight="1" thickBot="1">
      <c r="B83" s="223" t="s">
        <v>232</v>
      </c>
      <c r="C83" s="224"/>
      <c r="D83" s="291"/>
      <c r="E83" s="225">
        <v>13657</v>
      </c>
      <c r="F83" s="225"/>
      <c r="G83" s="225"/>
      <c r="H83" s="83"/>
      <c r="I83" s="225">
        <v>5260</v>
      </c>
      <c r="J83" s="225"/>
      <c r="K83" s="225"/>
      <c r="L83" s="12"/>
      <c r="M83" s="225">
        <v>8376</v>
      </c>
      <c r="N83" s="225"/>
      <c r="O83" s="225"/>
      <c r="P83" s="83"/>
      <c r="Q83" s="225">
        <v>21</v>
      </c>
      <c r="R83" s="225"/>
      <c r="S83" s="225"/>
      <c r="T83" s="217"/>
      <c r="U83" s="226"/>
      <c r="V83" s="227"/>
      <c r="W83" s="299"/>
      <c r="X83" s="226"/>
      <c r="Y83" s="227"/>
      <c r="AA83" s="343"/>
      <c r="AB83" s="343"/>
    </row>
    <row r="84" spans="2:28">
      <c r="G84" s="140"/>
      <c r="K84" s="140"/>
      <c r="L84" s="140"/>
      <c r="T84" s="116"/>
    </row>
    <row r="85" spans="2:28">
      <c r="G85" s="140"/>
      <c r="K85" s="140"/>
      <c r="L85" s="140"/>
      <c r="N85" s="453"/>
      <c r="T85" s="116"/>
    </row>
    <row r="86" spans="2:28">
      <c r="G86" s="140"/>
      <c r="K86" s="140"/>
      <c r="L86" s="140"/>
      <c r="T86" s="116"/>
    </row>
    <row r="87" spans="2:28" ht="13.5" customHeight="1">
      <c r="B87" s="66" t="s">
        <v>327</v>
      </c>
      <c r="C87" s="66"/>
      <c r="D87" s="306"/>
      <c r="E87" s="66"/>
      <c r="F87" s="66"/>
      <c r="G87" s="135"/>
      <c r="H87" s="143"/>
      <c r="I87" s="46"/>
      <c r="J87" s="46"/>
      <c r="K87" s="46"/>
      <c r="M87" s="135"/>
      <c r="N87" s="145"/>
      <c r="O87" s="143"/>
      <c r="P87" s="143"/>
      <c r="Q87" s="143"/>
      <c r="R87" s="143"/>
      <c r="S87" s="143"/>
      <c r="T87" s="143"/>
      <c r="U87" s="146"/>
      <c r="V87" s="143"/>
      <c r="W87" s="300"/>
      <c r="Y87" s="143"/>
    </row>
    <row r="88" spans="2:28" ht="15.75" customHeight="1">
      <c r="B88" s="63" t="s">
        <v>33</v>
      </c>
      <c r="C88" s="164"/>
      <c r="D88" s="300"/>
      <c r="E88" s="143"/>
      <c r="F88" s="144"/>
      <c r="G88" s="135"/>
      <c r="H88" s="143"/>
      <c r="I88" s="46"/>
      <c r="J88" s="46"/>
      <c r="K88" s="46"/>
      <c r="M88" s="135"/>
      <c r="N88" s="145"/>
      <c r="O88" s="143"/>
      <c r="P88" s="143"/>
      <c r="Q88" s="143"/>
      <c r="R88" s="143"/>
      <c r="S88" s="143"/>
      <c r="T88" s="143"/>
      <c r="U88" s="146"/>
      <c r="V88" s="143"/>
      <c r="W88" s="300"/>
      <c r="Y88" s="143"/>
    </row>
    <row r="89" spans="2:28" ht="15.75" customHeight="1">
      <c r="B89" s="21" t="s">
        <v>47</v>
      </c>
      <c r="C89" s="164"/>
      <c r="D89" s="300"/>
      <c r="E89" s="143"/>
      <c r="F89" s="144"/>
      <c r="G89" s="135"/>
      <c r="H89" s="143"/>
      <c r="I89" s="46"/>
      <c r="J89" s="46"/>
      <c r="K89" s="46"/>
      <c r="M89" s="135"/>
      <c r="N89" s="145"/>
      <c r="O89" s="143"/>
      <c r="P89" s="143"/>
      <c r="Q89" s="143"/>
      <c r="R89" s="143"/>
      <c r="S89" s="143"/>
      <c r="T89" s="143"/>
      <c r="U89" s="146"/>
      <c r="V89" s="143"/>
      <c r="W89" s="300"/>
      <c r="Y89" s="143"/>
    </row>
    <row r="90" spans="2:28" ht="17.100000000000001" customHeight="1">
      <c r="B90" s="66" t="s">
        <v>45</v>
      </c>
      <c r="C90" s="147"/>
      <c r="D90" s="301"/>
      <c r="E90" s="147"/>
      <c r="F90" s="147"/>
      <c r="G90" s="147"/>
      <c r="H90" s="147"/>
      <c r="I90" s="147"/>
      <c r="J90" s="147"/>
      <c r="K90" s="147"/>
      <c r="L90" s="147"/>
      <c r="M90" s="147"/>
      <c r="N90" s="147"/>
      <c r="O90" s="147"/>
      <c r="P90" s="147"/>
      <c r="Q90" s="147"/>
      <c r="R90" s="147"/>
      <c r="S90" s="147"/>
      <c r="T90" s="147"/>
      <c r="U90" s="147"/>
      <c r="V90" s="147"/>
      <c r="W90" s="301"/>
      <c r="X90" s="147"/>
      <c r="Y90" s="147"/>
    </row>
    <row r="91" spans="2:28">
      <c r="B91" s="17" t="s">
        <v>325</v>
      </c>
      <c r="E91" s="46"/>
      <c r="F91" s="46"/>
      <c r="G91" s="46"/>
      <c r="H91" s="46"/>
      <c r="I91" s="46"/>
      <c r="J91" s="46"/>
      <c r="K91" s="46"/>
      <c r="L91" s="46"/>
      <c r="M91" s="46"/>
      <c r="N91" s="46"/>
      <c r="O91" s="46"/>
      <c r="P91" s="46"/>
      <c r="Q91" s="46"/>
      <c r="R91" s="46"/>
      <c r="S91" s="46"/>
      <c r="T91" s="46"/>
      <c r="U91" s="46"/>
      <c r="V91" s="46"/>
      <c r="W91" s="134"/>
      <c r="X91" s="46"/>
      <c r="Y91" s="46"/>
    </row>
    <row r="92" spans="2:28">
      <c r="B92" s="164"/>
      <c r="C92" s="164"/>
      <c r="D92" s="307"/>
      <c r="E92" s="164"/>
      <c r="F92" s="164"/>
      <c r="G92" s="164"/>
      <c r="H92" s="164"/>
      <c r="I92" s="164"/>
      <c r="J92" s="164"/>
      <c r="K92" s="164"/>
      <c r="L92" s="164"/>
      <c r="M92" s="164"/>
      <c r="N92" s="164"/>
      <c r="O92" s="164"/>
      <c r="P92" s="46"/>
      <c r="Q92" s="46"/>
      <c r="R92" s="46"/>
      <c r="S92" s="46"/>
      <c r="T92" s="46"/>
      <c r="U92" s="46"/>
      <c r="V92" s="46"/>
      <c r="W92" s="134"/>
      <c r="X92" s="46"/>
      <c r="Y92" s="46"/>
    </row>
    <row r="93" spans="2:28">
      <c r="B93" s="147"/>
      <c r="C93" s="164"/>
      <c r="D93" s="307"/>
      <c r="E93" s="164"/>
      <c r="F93" s="164"/>
      <c r="G93" s="164"/>
      <c r="H93" s="164"/>
      <c r="I93" s="164"/>
      <c r="J93" s="164"/>
      <c r="K93" s="164"/>
      <c r="L93" s="164"/>
      <c r="M93" s="164"/>
      <c r="N93" s="164"/>
      <c r="O93" s="164"/>
    </row>
    <row r="94" spans="2:28">
      <c r="B94" s="512"/>
      <c r="C94" s="485"/>
      <c r="D94" s="497"/>
      <c r="E94" s="513"/>
      <c r="F94" s="485"/>
      <c r="G94" s="485"/>
      <c r="H94" s="485"/>
      <c r="I94" s="513"/>
      <c r="J94" s="513"/>
      <c r="K94" s="485"/>
      <c r="L94" s="485"/>
      <c r="M94" s="513"/>
      <c r="N94" s="513"/>
      <c r="O94" s="485"/>
    </row>
  </sheetData>
  <sheetProtection sheet="1" objects="1" scenarios="1"/>
  <mergeCells count="7">
    <mergeCell ref="X5:Y5"/>
    <mergeCell ref="B94:O94"/>
    <mergeCell ref="Q5:S5"/>
    <mergeCell ref="E5:G5"/>
    <mergeCell ref="I5:K5"/>
    <mergeCell ref="U5:V5"/>
    <mergeCell ref="M5:O5"/>
  </mergeCells>
  <hyperlinks>
    <hyperlink ref="B2" location="TABLE_OF_CONTENTS" display="Return to Table of Contents" xr:uid="{00000000-0004-0000-0A00-000000000000}"/>
  </hyperlinks>
  <pageMargins left="0.5" right="0.5" top="0.75" bottom="0.75" header="0.3" footer="0.3"/>
  <pageSetup pageOrder="overThenDown"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D2A468505C1204481DA87350FF0C738" ma:contentTypeVersion="13" ma:contentTypeDescription="Create a new document." ma:contentTypeScope="" ma:versionID="5b59035fafb88bfcfc9c604c7f1bb23b">
  <xsd:schema xmlns:xsd="http://www.w3.org/2001/XMLSchema" xmlns:xs="http://www.w3.org/2001/XMLSchema" xmlns:p="http://schemas.microsoft.com/office/2006/metadata/properties" xmlns:ns2="3d0f5e99-7678-488e-8952-bc1fcf2e70f0" xmlns:ns3="02e8459b-c54c-40fe-8743-c2ab863378f5" targetNamespace="http://schemas.microsoft.com/office/2006/metadata/properties" ma:root="true" ma:fieldsID="b852f3a34e287c3814eb7cdedf3368c8" ns2:_="" ns3:_="">
    <xsd:import namespace="3d0f5e99-7678-488e-8952-bc1fcf2e70f0"/>
    <xsd:import namespace="02e8459b-c54c-40fe-8743-c2ab863378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5e99-7678-488e-8952-bc1fcf2e70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72b0f96-d7e6-4d53-bce4-b53f7c6d645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e8459b-c54c-40fe-8743-c2ab863378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3cfb2e0-9777-4714-a1d0-0e964cc81269}" ma:internalName="TaxCatchAll" ma:showField="CatchAllData" ma:web="02e8459b-c54c-40fe-8743-c2ab863378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0f5e99-7678-488e-8952-bc1fcf2e70f0">
      <Terms xmlns="http://schemas.microsoft.com/office/infopath/2007/PartnerControls"/>
    </lcf76f155ced4ddcb4097134ff3c332f>
    <TaxCatchAll xmlns="02e8459b-c54c-40fe-8743-c2ab863378f5" xsi:nil="true"/>
  </documentManagement>
</p:properties>
</file>

<file path=customXml/itemProps1.xml><?xml version="1.0" encoding="utf-8"?>
<ds:datastoreItem xmlns:ds="http://schemas.openxmlformats.org/officeDocument/2006/customXml" ds:itemID="{6087C831-37D1-4F01-965C-BC0E491A91C7}">
  <ds:schemaRefs>
    <ds:schemaRef ds:uri="http://schemas.microsoft.com/sharepoint/v3/contenttype/forms"/>
  </ds:schemaRefs>
</ds:datastoreItem>
</file>

<file path=customXml/itemProps2.xml><?xml version="1.0" encoding="utf-8"?>
<ds:datastoreItem xmlns:ds="http://schemas.openxmlformats.org/officeDocument/2006/customXml" ds:itemID="{BDF4DFF5-AE7B-4F26-9D0B-1BFD7D2369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5e99-7678-488e-8952-bc1fcf2e70f0"/>
    <ds:schemaRef ds:uri="02e8459b-c54c-40fe-8743-c2ab863378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067736-A45B-4DC4-A43B-7A4E0AC17886}">
  <ds:schemaRefs>
    <ds:schemaRef ds:uri="http://schemas.microsoft.com/office/2006/metadata/properties"/>
    <ds:schemaRef ds:uri="http://schemas.microsoft.com/office/infopath/2007/PartnerControls"/>
    <ds:schemaRef ds:uri="3d0f5e99-7678-488e-8952-bc1fcf2e70f0"/>
    <ds:schemaRef ds:uri="02e8459b-c54c-40fe-8743-c2ab863378f5"/>
  </ds:schemaRefs>
</ds:datastoreItem>
</file>

<file path=docMetadata/LabelInfo.xml><?xml version="1.0" encoding="utf-8"?>
<clbl:labelList xmlns:clbl="http://schemas.microsoft.com/office/2020/mipLabelMetadata">
  <clbl:label id="{d8817ef5-1ebe-441b-97a0-a69ce45b366e}" enabled="0" method="" siteId="{d8817ef5-1ebe-441b-97a0-a69ce45b36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Table of Contents </vt:lpstr>
      <vt:lpstr>Glossary</vt:lpstr>
      <vt:lpstr>Table 1</vt:lpstr>
      <vt:lpstr>Table 2</vt:lpstr>
      <vt:lpstr>Table 3</vt:lpstr>
      <vt:lpstr>Table 4</vt:lpstr>
      <vt:lpstr>Table 5</vt:lpstr>
      <vt:lpstr>Table 6</vt:lpstr>
      <vt:lpstr>Table 7</vt:lpstr>
      <vt:lpstr>Table 8</vt:lpstr>
      <vt:lpstr>Table 9</vt:lpstr>
      <vt:lpstr>Table 10</vt:lpstr>
      <vt:lpstr>Table 11</vt:lpstr>
      <vt:lpstr>U.S. Dental Schools</vt:lpstr>
      <vt:lpstr>Glossary!Print_Area</vt:lpstr>
      <vt:lpstr>'Table of Contents '!Print_Area</vt:lpstr>
      <vt:lpstr>Glossary!Print_Titles</vt:lpstr>
      <vt:lpstr>'Table 10'!Print_Titles</vt:lpstr>
      <vt:lpstr>'Table 2'!Print_Titles</vt:lpstr>
      <vt:lpstr>'Table 3'!Print_Titles</vt:lpstr>
      <vt:lpstr>'Table 4'!Print_Titles</vt:lpstr>
      <vt:lpstr>'Table 5'!Print_Titles</vt:lpstr>
      <vt:lpstr>'Table 6'!Print_Titles</vt:lpstr>
      <vt:lpstr>'Table 7'!Print_Titles</vt:lpstr>
      <vt:lpstr>'Table 9'!Print_Titles</vt:lpstr>
      <vt:lpstr>'Table of Contents '!Print_Titles</vt:lpstr>
      <vt:lpstr>'U.S. Dental Schools'!Print_Titles</vt:lpstr>
      <vt:lpstr>TABLE_1_TITLE</vt:lpstr>
      <vt:lpstr>'Table 8'!TABLE_11_TITLE</vt:lpstr>
      <vt:lpstr>'Table 9'!TABLE_12_TITLE</vt:lpstr>
      <vt:lpstr>TABLE_13_TITLE</vt:lpstr>
      <vt:lpstr>TABLE_14_TITLE</vt:lpstr>
      <vt:lpstr>TABLE_2_TITLE</vt:lpstr>
      <vt:lpstr>TABLE_5_TITLE</vt:lpstr>
      <vt:lpstr>TABLE_6_TITLE</vt:lpstr>
      <vt:lpstr>TABLE_7_TITLE</vt:lpstr>
      <vt:lpstr>'Table 6'!TABLE_8_TITLE</vt:lpstr>
      <vt:lpstr>'Table 7'!TABLE_9_TITLE</vt:lpstr>
      <vt:lpstr>TABLE_OF_CONTENTS</vt:lpstr>
      <vt:lpstr>TITLE_DENTAL_SCHOOLS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ggonzalez</dc:creator>
  <cp:keywords/>
  <dc:description/>
  <cp:lastModifiedBy>Singh, Pradeep</cp:lastModifiedBy>
  <cp:revision/>
  <dcterms:created xsi:type="dcterms:W3CDTF">2010-07-27T13:27:21Z</dcterms:created>
  <dcterms:modified xsi:type="dcterms:W3CDTF">2026-03-10T15:09:42Z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0x0101007D2A468505C1204481DA87350FF0C738</vt:lpwstr>
  </property>
  <property fmtid="{D5CDD505-2E9C-101B-9397-08002B2CF9AE}" pid="3" name="Order">
    <vt:r8>1063400</vt:r8>
  </property>
  <property fmtid="{D5CDD505-2E9C-101B-9397-08002B2CF9AE}" pid="4" name="MediaServiceImageTags">
    <vt:lpwstr/>
  </property>
</Properties>
</file>